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CIMTRA 2018\ACTUALIZACIÓN DE INFORMACIÓN 2018-2019\TRAZOS\"/>
    </mc:Choice>
  </mc:AlternateContent>
  <xr:revisionPtr revIDLastSave="0" documentId="13_ncr:1_{C58B45A7-6665-416F-80A6-89E07057495C}" xr6:coauthVersionLast="43" xr6:coauthVersionMax="43" xr10:uidLastSave="{00000000-0000-0000-0000-000000000000}"/>
  <bookViews>
    <workbookView xWindow="-120" yWindow="-120" windowWidth="20730" windowHeight="11160" tabRatio="638" xr2:uid="{00000000-000D-0000-FFFF-FFFF00000000}"/>
  </bookViews>
  <sheets>
    <sheet name="ENERO 2018 " sheetId="13" r:id="rId1"/>
    <sheet name="FEBRERO 2018" sheetId="2" r:id="rId2"/>
    <sheet name="MARZO 2018" sheetId="7" r:id="rId3"/>
    <sheet name="ABRIL 2018" sheetId="8" r:id="rId4"/>
    <sheet name="MAYO 2018" sheetId="9" r:id="rId5"/>
    <sheet name="JUNIO 2018" sheetId="10" r:id="rId6"/>
    <sheet name="JULIO 2018" sheetId="11" r:id="rId7"/>
    <sheet name="AGOSTO 2018" sheetId="12" r:id="rId8"/>
    <sheet name="SEPTIEMBRE 2018" sheetId="14" r:id="rId9"/>
    <sheet name="OCTUBRE 2018" sheetId="20" r:id="rId10"/>
    <sheet name="NOVIEMBRE 2018 " sheetId="21" r:id="rId11"/>
    <sheet name="DICIEMBRE 2018 " sheetId="23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0" i="23" l="1"/>
  <c r="I28" i="23"/>
  <c r="B27" i="21"/>
  <c r="I25" i="21"/>
  <c r="I59" i="20"/>
  <c r="B61" i="20" l="1"/>
  <c r="I30" i="11" l="1"/>
  <c r="I29" i="12" l="1"/>
  <c r="I26" i="7"/>
  <c r="I30" i="14" l="1"/>
  <c r="B32" i="11" l="1"/>
  <c r="B31" i="10"/>
  <c r="B38" i="9"/>
  <c r="B31" i="8"/>
  <c r="B28" i="7"/>
  <c r="B23" i="2"/>
  <c r="I29" i="10"/>
  <c r="I36" i="9" l="1"/>
  <c r="I29" i="8" l="1"/>
  <c r="I21" i="2"/>
  <c r="I22" i="13"/>
  <c r="I23" i="2" l="1"/>
  <c r="B32" i="14"/>
  <c r="B31" i="12"/>
  <c r="I28" i="7" l="1"/>
  <c r="I31" i="8" l="1"/>
  <c r="I38" i="9" s="1"/>
  <c r="I31" i="10" s="1"/>
  <c r="I32" i="11" l="1"/>
  <c r="I31" i="12" s="1"/>
  <c r="I32" i="14" s="1"/>
  <c r="I61" i="20" s="1"/>
  <c r="I27" i="21" s="1"/>
</calcChain>
</file>

<file path=xl/sharedStrings.xml><?xml version="1.0" encoding="utf-8"?>
<sst xmlns="http://schemas.openxmlformats.org/spreadsheetml/2006/main" count="997" uniqueCount="654">
  <si>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</si>
  <si>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</si>
  <si>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</si>
  <si>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</si>
  <si>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</si>
  <si>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</si>
  <si>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</si>
  <si>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</si>
  <si>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</si>
  <si>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</si>
  <si>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</si>
  <si>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</si>
  <si>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</si>
  <si>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</si>
  <si>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</si>
  <si>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TRAZOS, USOS Y DESTINOS ESPECIFICOS</t>
  </si>
  <si>
    <t>31 DE ENERO DE 2017</t>
  </si>
  <si>
    <t>SUBDIVISION</t>
  </si>
  <si>
    <t>BODEGA</t>
  </si>
  <si>
    <t>DEPARTAMENTOS</t>
  </si>
  <si>
    <t>RESTAURANT &amp; BAR</t>
  </si>
  <si>
    <t>CADENA COMERCIAL OXXO S.A. DE C.V.</t>
  </si>
  <si>
    <t>COMERCIO Y SERVICIO CENTRAL</t>
  </si>
  <si>
    <t>TOTAL</t>
  </si>
  <si>
    <t>No. DE REGISTROS 7</t>
  </si>
  <si>
    <t>ACUMULADOS</t>
  </si>
  <si>
    <t>TOTAL ACUMULADO</t>
  </si>
  <si>
    <t>SUPER KIOSKO S.A. DE C.V.</t>
  </si>
  <si>
    <t>TERRAZA FAMILIAR</t>
  </si>
  <si>
    <t>No. DE REGISTROS 10</t>
  </si>
  <si>
    <t>AV. ALTA TENSION #S/N PARQUE INDUSTRIAL ZAPOTLAN 2000</t>
  </si>
  <si>
    <t>TIENDA DE CONVENIENCIA CON VENTA DE BEBIDAS ALCOHOLICAS EN ENVASE CERRADO</t>
  </si>
  <si>
    <t>SUBDIVISION BAJO REGIMEN JURIDICO DE CONDOMINIO</t>
  </si>
  <si>
    <t>TIENDA DE AUTOSERVICIO CON VENTA DE BEBIDAS ALCOHOLICAS EN ENVASE CERRADO</t>
  </si>
  <si>
    <t>No. DE REGISTROS 17</t>
  </si>
  <si>
    <t>TR-001/18</t>
  </si>
  <si>
    <t>FRANCISCO DIAZ AGUAYO</t>
  </si>
  <si>
    <t xml:space="preserve">HABITACIONAL PLUFIMALIAR HORIZONTAL DENSIDAD ALTA </t>
  </si>
  <si>
    <t>CALLE ALFONSO ESPARZA OTEO #2, COL. COMPOSITORES</t>
  </si>
  <si>
    <t>TR-002/18</t>
  </si>
  <si>
    <t>TR-003/18</t>
  </si>
  <si>
    <t>MARIA LUISA LUIS JUAN MORAN</t>
  </si>
  <si>
    <t>CALLE LIC. BENITO JUAREZ GARCIA #88, COL. CENTRO</t>
  </si>
  <si>
    <t>MARIA DEL ROSARIO URIBE SEDANO</t>
  </si>
  <si>
    <t>COMERCIO Y SERVICIO REGIONAL</t>
  </si>
  <si>
    <t>AV. MIGUEL DE LA MADRID HURTADO #582 FRACCTO. BUSINESS PARK</t>
  </si>
  <si>
    <t>01/01/2018 AL 31/01/2018</t>
  </si>
  <si>
    <t>TR-004/18</t>
  </si>
  <si>
    <t>TR-006/18</t>
  </si>
  <si>
    <t>TR-008/18</t>
  </si>
  <si>
    <t>TR-009/18</t>
  </si>
  <si>
    <t>COMERCIALIZADORA INMOBILIARIA COMERMIX, S.A. DE C.V.</t>
  </si>
  <si>
    <t>SALA DE EMBALSAMAR (FUNERARIA)</t>
  </si>
  <si>
    <t>AVENIDA CRISTOBAL COLON #636, COL. CENTRO</t>
  </si>
  <si>
    <t>RAMON ALVAREZ VALENCIA</t>
  </si>
  <si>
    <t>AVENIDA TAMAZULA #347, COL. SOLIDARIDAD</t>
  </si>
  <si>
    <t>GABRIEL ARELLANO SOTO</t>
  </si>
  <si>
    <t>FRACCION DE LA PARCELA NUMERO 37 91/1 DEL EJIDO LA MESA Y EL FRESNITO, DEL MUNICIPIO DE ZAPOTLAN EL GRANDE</t>
  </si>
  <si>
    <t>PEDRO JESUS FERNANDEZ PEREZ</t>
  </si>
  <si>
    <t>ESTACION DE SERVICIO (GASOLINERA)</t>
  </si>
  <si>
    <t>CALLE IGNACIO ALLENDE UNZAGA #S/N, COL. VILLAS DE CALDERON</t>
  </si>
  <si>
    <t>28 DE FEBRERO DEL 2018</t>
  </si>
  <si>
    <t>TR-010/18</t>
  </si>
  <si>
    <t>TR-012/18</t>
  </si>
  <si>
    <t>TR-013/18</t>
  </si>
  <si>
    <t>TR-014/18</t>
  </si>
  <si>
    <t>TR-015/18</t>
  </si>
  <si>
    <t>TR-016/18</t>
  </si>
  <si>
    <t>TR-017/18</t>
  </si>
  <si>
    <t>JUAN CARLOS MARTINEZ GOMEZ</t>
  </si>
  <si>
    <t>LOCALES COMERCIALES Y DE SERVICIO DISTRITAL</t>
  </si>
  <si>
    <t>CALLE CARLOS VILLASEÑOR #S/N, COL. CONSTITUYENTES</t>
  </si>
  <si>
    <t>CALLE JOSE MA. MORELOS Y PAVON #303, COL. CENTRO</t>
  </si>
  <si>
    <t>CALLE SAN MIGUEL #2, COL. CONJUNTO RESIDENCIAL SANTO DOMINGO</t>
  </si>
  <si>
    <t>FRANCISCO ELIAS CHAVEZ ZUÑIGA</t>
  </si>
  <si>
    <t>PREDIO RUSTICO DENOMINADO "PARED DE LADRILLO", ZAPOTLAN EL GRANDE, JALISCO</t>
  </si>
  <si>
    <t>CIDI CONSTRUCCIONES INTEGRALES Y DESARROLLO INMOBILIARIO</t>
  </si>
  <si>
    <t>CALLE GENERAL IGNACIO COMONFORT #159, COL. CENTRO</t>
  </si>
  <si>
    <t>GABRIEL TOLEDO MORENO</t>
  </si>
  <si>
    <t>CALLE CARMEN SERDAN #2-A Y 3-A COL. CENTRO</t>
  </si>
  <si>
    <t>DAVID GARCIA SERVIN</t>
  </si>
  <si>
    <t>CALLE GRAL. GNACIO ZARAGOZA "S/N COL. CENTRO</t>
  </si>
  <si>
    <t>31 DE MARZO DEL 2018</t>
  </si>
  <si>
    <t>TR-018/18</t>
  </si>
  <si>
    <t>TR-019/18</t>
  </si>
  <si>
    <t>TR-020/18</t>
  </si>
  <si>
    <t>TR-021/19</t>
  </si>
  <si>
    <t>TR-022/20</t>
  </si>
  <si>
    <t>TR-023/21</t>
  </si>
  <si>
    <t>TR-024/22</t>
  </si>
  <si>
    <t>TR-025/23</t>
  </si>
  <si>
    <t>TR-026/24</t>
  </si>
  <si>
    <t>TR-027/25</t>
  </si>
  <si>
    <t>FRANCISCO JAVIER RODRIGUEZ LEON</t>
  </si>
  <si>
    <t>CASA HABITACION DUPLEX</t>
  </si>
  <si>
    <t>CALLE JESUS SOLORZANO #172 COL. CONTITUYENTES</t>
  </si>
  <si>
    <t>FRANCISCO JAVIER GOMEZ AGUILAR</t>
  </si>
  <si>
    <t>DEPARTAMENTO EN PLANTA ALTA</t>
  </si>
  <si>
    <t>CALLE CUAUHTEMOC #464-A COL. SAN CAYETANO</t>
  </si>
  <si>
    <t>JAVIER GODINEZ CISNEROS</t>
  </si>
  <si>
    <t>CALLE FEDERICO DEL TORO #744 COL. CENTRO</t>
  </si>
  <si>
    <t>JORGE GUZMAN QUIÑONES</t>
  </si>
  <si>
    <t>CALLE CABAÑAS #29 COL. CENTRO</t>
  </si>
  <si>
    <t>MARIA ELENA, MARIA CONSUELO Y ROBERTO TODOS ELLOS DE APELLIDO RIOS PINTO</t>
  </si>
  <si>
    <t>AV. CRISTOBAL COLON #370 COL. CENTRO</t>
  </si>
  <si>
    <t>LUIS ALFONSO RUBIO PADILLA Y COPROPIETARIOS</t>
  </si>
  <si>
    <t>AV. MIGUEL DE LA MADRID HURTADO</t>
  </si>
  <si>
    <t>JOSE TRINIDAD GARCIA CHAVEZ</t>
  </si>
  <si>
    <t>CALLE LIBORIO MONTES #40-A DE LA MEZA Y EL FRESNITO</t>
  </si>
  <si>
    <t>YLKAS, S.A. DE C.V.</t>
  </si>
  <si>
    <t>BODEGA Y/O NAVE INDUSTRIAL</t>
  </si>
  <si>
    <t>CIRCUITO LOS COLOMOS #S/N, PARQUE INDUSTRIAL CIUDAD GUZMAN</t>
  </si>
  <si>
    <t>MARIA DEL ROSARIO DELGADO Y COPROPIETARIO</t>
  </si>
  <si>
    <t>CALLE MIGUEL HIDALGO Y COSTILLA #322 COL. CENTRO</t>
  </si>
  <si>
    <t>AV. CRISTOBAL COLON #203 COL. CENTRO</t>
  </si>
  <si>
    <t>TR-028/18</t>
  </si>
  <si>
    <t>RAMIRO RODRIGUEZ BENITEZ Y ESPOSA</t>
  </si>
  <si>
    <t>CALLE SANTA ANA #S/N COL. FRACCIONAMIENTO LA PROVIDENCIA</t>
  </si>
  <si>
    <t>TR-029/19</t>
  </si>
  <si>
    <t>MARIA DE LOS ANGELES PEREZ AGUAYO</t>
  </si>
  <si>
    <t>CALLE GRAL. VICENTE GUERRERO SALDAÑA #219 COL. JARDINES DEL SOL</t>
  </si>
  <si>
    <t>TR-030/18</t>
  </si>
  <si>
    <t>FERNANDO ARROYO MACIEL</t>
  </si>
  <si>
    <t>NAVE INDUSTRIAL</t>
  </si>
  <si>
    <t>CALLE CIRCUITO NORTE #S/N COL. PARQUE INDUSTRIAL ZAPOTLAN 2000</t>
  </si>
  <si>
    <t>TR-032/18</t>
  </si>
  <si>
    <t>TR-033/18</t>
  </si>
  <si>
    <t>TR-034/18</t>
  </si>
  <si>
    <t>TR-035/18</t>
  </si>
  <si>
    <t>TR-036/18</t>
  </si>
  <si>
    <t>VICTORIO MANUEL ACOSTA Y COHEREDEROS</t>
  </si>
  <si>
    <t>CALLE MOCTEZUMA #639 COL. CENTRO</t>
  </si>
  <si>
    <t>EVANGELINA NAVARRETE GUZMAN</t>
  </si>
  <si>
    <t>IGNACIO MEJIA #79 COL. CENTRO</t>
  </si>
  <si>
    <t>GUSTAVO ALONSO ESPINOZA GUTIERREZ</t>
  </si>
  <si>
    <t>CALLE AGUSTIN MELGAR #16 COL. MANSIONES DEL REAL</t>
  </si>
  <si>
    <t>JOSE RUIZ TERRONES Y/O ANDRES DE CELIS RIZO</t>
  </si>
  <si>
    <t>PIZZERIA</t>
  </si>
  <si>
    <t>CALLE GRAL. RAMON CORONA MADRIGAL #7 COL. CENTRO</t>
  </si>
  <si>
    <t>TR-037/19</t>
  </si>
  <si>
    <t>TR-038/20</t>
  </si>
  <si>
    <t>TR-039/21</t>
  </si>
  <si>
    <t>TABLATEC DE MEXICO S.A. DE C.V.</t>
  </si>
  <si>
    <t>FRACCION DE LA PARCELA NUMERO 37 P1/1 DEL EJIDO LA MESA Y EL FRESNITO DEL MUNICIPIO DE ZAPOTLAN</t>
  </si>
  <si>
    <t>TR-040/22</t>
  </si>
  <si>
    <t>TR-041/23</t>
  </si>
  <si>
    <t>ROBERTO DOLORES SANCHEZ IBARRA</t>
  </si>
  <si>
    <t>CALLE FELIX TORRES MILANES #89 COL. CENTRO</t>
  </si>
  <si>
    <t>TR-042/24</t>
  </si>
  <si>
    <t>ALMA ANGELICA REYES JUAREZ</t>
  </si>
  <si>
    <t>FARMACIA</t>
  </si>
  <si>
    <t>CALLE GERBERAS #2 FRACCTO. LA PRIMAVERA II</t>
  </si>
  <si>
    <t>TR-044/26</t>
  </si>
  <si>
    <t>TR-045/27</t>
  </si>
  <si>
    <t>KARLA GUADALUPE CERVANTES CUEVAS</t>
  </si>
  <si>
    <t>TALLER</t>
  </si>
  <si>
    <t>AVENIDA OBISPO SERAFIN VAZQUEZ ELIZALDE # S/N COL. TLAYOLAN</t>
  </si>
  <si>
    <t>TR-046/18</t>
  </si>
  <si>
    <t>TR-047/19</t>
  </si>
  <si>
    <t>JESUS CARLOS DUEÑAS CRUZ</t>
  </si>
  <si>
    <t>BODEGA COMERCIAL</t>
  </si>
  <si>
    <t xml:space="preserve">LOTE #6, 7, 8, 9, 10 Y 11 CENTRAL DE ABASTOS </t>
  </si>
  <si>
    <t>ROGELIO PARTIDA PULIDO</t>
  </si>
  <si>
    <t>CALLE GRAL. RAMON CORONA MADRIGAL #557 COL. CENTRO</t>
  </si>
  <si>
    <t>MARTHA ELVIA HERNANDEZ RUVALCABA</t>
  </si>
  <si>
    <t>PENSION DE AUTOS Y DEPARTAMENTO EN PLANTA ALTA</t>
  </si>
  <si>
    <t>AV. OBISPO SERAFIN VAZQUEZ ELIZALDE #672 COL. UNION DE COLONOS</t>
  </si>
  <si>
    <t>JOSE DE JESUS ROSALES CHAVEZ</t>
  </si>
  <si>
    <t>HABITACIONAL PLURIFAMILIAR VERTICAL</t>
  </si>
  <si>
    <t>CALLE JOSE MA. MORELOS Y PAVON #6 COL. CENTRO</t>
  </si>
  <si>
    <t>ABEL LOPEZ AVALOS</t>
  </si>
  <si>
    <t>TERRAZA FAMILIAR ANEXA A CASA HABITACION</t>
  </si>
  <si>
    <t>CALLE PROLONGACION GRAL. DONATO GUERRA OROZCO #S/N COL. CENTRO</t>
  </si>
  <si>
    <t>16/04/208</t>
  </si>
  <si>
    <t>JOSE GUILLERMO GOMEZ SALCEDO Y LUCIA CISNEROS SERRANO</t>
  </si>
  <si>
    <t>CONSULTORIO MEDICO</t>
  </si>
  <si>
    <t>CALLE CUAUHTEMOC #84 COL. CENTRO</t>
  </si>
  <si>
    <t>TR-043/18</t>
  </si>
  <si>
    <t>RICARDO CEJA ARIAS</t>
  </si>
  <si>
    <t>LOCAL COMERCIAL CENTRAL</t>
  </si>
  <si>
    <t>AVENIDA GRAL. RAMON CORONA MADRIGAL #20 COL. CENTRO</t>
  </si>
  <si>
    <t>CALLE JOSE A. QUINTANAR #142 COL. CENTRO</t>
  </si>
  <si>
    <t>ROSALVA CEJA ROMERO</t>
  </si>
  <si>
    <t>HABITACIONAL Y LOCAL COMERCIAL</t>
  </si>
  <si>
    <t>CALLE MUNICIPIO LIBRE #127 COL. CENTRO</t>
  </si>
  <si>
    <t>No. DE REGISTROS 12</t>
  </si>
  <si>
    <t>01/02/2018 AL 28/02/2018</t>
  </si>
  <si>
    <t>01/03/2018 AL 31/03/2018</t>
  </si>
  <si>
    <t>JUAN CARLOS FLORES MENDOZA</t>
  </si>
  <si>
    <t>CALLE PRIVADA 5 DE MAYO #S/N COL. CENTRO</t>
  </si>
  <si>
    <t xml:space="preserve">JOSE GABRIEL MORENO YAÑEZ </t>
  </si>
  <si>
    <t>CALLE CIRCUITO PONIENTE #387 COL. CONSTITUYENTES</t>
  </si>
  <si>
    <t>AGUSTIN MORENO GUTIERREZ</t>
  </si>
  <si>
    <t>DENOMINADO TABLA LARGA Y EL CALVARIO, AV. MIGUEL DE LA MADRID HURTADO Y AV. JOSE MARIA GONZALEZ DE HERMOSILLO #S/N</t>
  </si>
  <si>
    <t>ANA MARIA GUTIERREZ VELASCO</t>
  </si>
  <si>
    <t>TERRAZA PARA EVENTOS</t>
  </si>
  <si>
    <t>TUXCACUESCO #S/N COL. SOLIDARIDAD</t>
  </si>
  <si>
    <t>LUIS FERNANDO CHAVEZ RAMIREZ Y ESPOSA</t>
  </si>
  <si>
    <t>BODEGA EN PLANTA ALTA</t>
  </si>
  <si>
    <t>CALLE JESUS GARCIA #40 COL. SAN CAYETANO</t>
  </si>
  <si>
    <t>MARTHA ELISA ESPINOZA VALENCIA</t>
  </si>
  <si>
    <t>TERRAZA EN PLANTA BAJA Y CASA HABITACION EN PLANTA ALTA</t>
  </si>
  <si>
    <t>CALLE LEYES DE REFORMA #S/N COL. REFORMA</t>
  </si>
  <si>
    <t>VICTOR HUGO BARAJAS ALVAREZ</t>
  </si>
  <si>
    <t>CALLE MARCOS GORDOA #S/N COL. CENTRO</t>
  </si>
  <si>
    <t>JOSE DE JESUS LUNA SOLANO Y NAZARIA COVARRUBIAS GUTIERREZ</t>
  </si>
  <si>
    <t>ANDADOR MARTIN GUZMAN #5 COL. JARDINES DEL SOL</t>
  </si>
  <si>
    <t>FRANCISCO RODRIGUEZ DEL TORO Y CONDUEÑOS</t>
  </si>
  <si>
    <t>BODEGA DE PRODUCTOS LACTEOS QUE NO IMPLIQUEN ALTO RIESGO</t>
  </si>
  <si>
    <t>CALLE APOLO, NICOLAS REGULES Y MARIANO ABASOLO S/N COL. CENTRO</t>
  </si>
  <si>
    <t>JUAN JUAREZ DE LA CRUZ</t>
  </si>
  <si>
    <t>CALLE MIGUEL HIDALGO Y COSTILLA #461 COL. CENTRO</t>
  </si>
  <si>
    <t>MANUEL BETANCOURT LUNA Y ESPOSA</t>
  </si>
  <si>
    <t>CASA DUPLEX</t>
  </si>
  <si>
    <t>CALLE LIC. MELCHOR OCAMPO #310-B COL. LOMAS DE ZAPOTLÁN</t>
  </si>
  <si>
    <t>MARIA GUADALUPE ESPARZA ZUÑIGA</t>
  </si>
  <si>
    <t>PROLONGACION GRAL. MIGUEL CONTRERAS MEDELLIN #S/N</t>
  </si>
  <si>
    <t>JONATHAN ABEL RUIZ GONZALEZ</t>
  </si>
  <si>
    <t>CALLE JOSE A. QUINTANAR #377 COL. CENTRO</t>
  </si>
  <si>
    <t>TR-067/18</t>
  </si>
  <si>
    <t>CECILIA OCHOA GUTIERREZ Y CD.</t>
  </si>
  <si>
    <t>LOCALES COMERCIALES</t>
  </si>
  <si>
    <t>AVENIDA OBISPO SERAFIN VAZQUEZ ELIZALDE #S/N COL. CENTRO</t>
  </si>
  <si>
    <t>TR-068/18</t>
  </si>
  <si>
    <t>MARCO ANTONIO PELAGIO OCAMPO</t>
  </si>
  <si>
    <t>CALLE LA PAZ #35 COL. CENTRO</t>
  </si>
  <si>
    <t>TR-070/18</t>
  </si>
  <si>
    <t>ARTURO PEREZ ARIAS</t>
  </si>
  <si>
    <t>AVENIDA CRISTOBAL COLON #500 COL. CENTRO</t>
  </si>
  <si>
    <t>TR-071/18</t>
  </si>
  <si>
    <t>JOSE DE JESUS OROZCO GARCIA</t>
  </si>
  <si>
    <t>TR-072/18</t>
  </si>
  <si>
    <t>EZEQUIEL PALOMERA PALACIOS</t>
  </si>
  <si>
    <t>CALLE GRAL. GORDIANO GUZMAN CANO #S/N COL. FRANCISCO Y MADERO</t>
  </si>
  <si>
    <t>MARIO CERRILLOS CHAVEZ</t>
  </si>
  <si>
    <t>TR-074/18</t>
  </si>
  <si>
    <t>CADENA COMERCIAL OXXO, S.A. DE C.V.</t>
  </si>
  <si>
    <t>AVENIDA CARLOS VILLASEÑOR #217 COL. CONSTITUYENTES</t>
  </si>
  <si>
    <t>TR-076/18</t>
  </si>
  <si>
    <t>JOEL CHAVEZ LOPEZ</t>
  </si>
  <si>
    <t>TR-077/18</t>
  </si>
  <si>
    <t>ANGEL DE JESUS LUCIA BAUTISTA</t>
  </si>
  <si>
    <t>CALLE MOCTEZUMA #81 COL. CENTRO</t>
  </si>
  <si>
    <t>ESTACIONAMIENTO</t>
  </si>
  <si>
    <t>FELIX TORRES MILANES #151 COL. CENTRO</t>
  </si>
  <si>
    <t>EMMANUEL MORENO FIGUEROA</t>
  </si>
  <si>
    <t>CALLE MARIANO ABASOLO #S/N COL. CENTRO</t>
  </si>
  <si>
    <t>No. DE REGISTROS 15</t>
  </si>
  <si>
    <t>LAURA AMELIA VELASCO CUEVAS</t>
  </si>
  <si>
    <t>CALLE 1° DE MAYO #440 COL. CENTRO</t>
  </si>
  <si>
    <t>AVENIDA ARQ. PEDRO RAMIREZ VAZQUEZ #S/N</t>
  </si>
  <si>
    <t>CALLE SIN NOMBRE Y SIN NUMERO OFICIAL, APASTEPETL, MUNICIPIO DE ZAPOTLAN EL GRANDE JALISCO</t>
  </si>
  <si>
    <t>TR-078/18</t>
  </si>
  <si>
    <t>RENE ALCARAZ FIGUEROA</t>
  </si>
  <si>
    <t>JOSE A. QUINTANAR #S/N COL. CENTRO</t>
  </si>
  <si>
    <t>TR-079/18</t>
  </si>
  <si>
    <t>OSWALDO TORRES ZEPEDA</t>
  </si>
  <si>
    <t>CASA HABITACION</t>
  </si>
  <si>
    <t>CALLE RUBI #113 COL. COLINAS DEL SUR</t>
  </si>
  <si>
    <t>TR-080/18</t>
  </si>
  <si>
    <t>CESAR VALENTIN IGNACIO MORALES</t>
  </si>
  <si>
    <t>COMERCIO Y SERVICIO VECINAL</t>
  </si>
  <si>
    <t>GREGORIO TORRES QUINTERO #513 COL. EL TINACO</t>
  </si>
  <si>
    <t>TR-081/18</t>
  </si>
  <si>
    <t>MARIA DE LOS ANGELES SANCHEZ BARAJAS</t>
  </si>
  <si>
    <t>LOCAL COMERCIAL Y DEPARTAMENTO</t>
  </si>
  <si>
    <t>CALLE FEDERICO DEL TORO #282, CONDOMINIO SAN ANTONIO</t>
  </si>
  <si>
    <t>PEDRO DIAZ ROMERO Y CONSUELO PRECIADO GOMEZ</t>
  </si>
  <si>
    <t>LOCAL COMERCIAL (FONDA) Y DEPARTAMENTO</t>
  </si>
  <si>
    <t>CALLE CARLOS VILLASEÑOR #76 COL. CENTRO</t>
  </si>
  <si>
    <t>TR-082/18</t>
  </si>
  <si>
    <t>TR-083/18</t>
  </si>
  <si>
    <t xml:space="preserve">TERESA CERVANTES </t>
  </si>
  <si>
    <t>CALLE VENUSTIANO CARRANZA #S/N, POBLADO LOS DEPOSITOS, EN ZAPOTLÁN EL GRANDE, JAL.</t>
  </si>
  <si>
    <t>TR-084/18</t>
  </si>
  <si>
    <t>OZ AUTOMOTRIZ DE COLIMA S. DE R.L. DE C.V.</t>
  </si>
  <si>
    <t>AGENCIA DE AUTOS CON TALLER</t>
  </si>
  <si>
    <t>AVENIDA GOB. ING. ALBERTO CARDENAS JIMENEZ #687 COL. BENITO JUAREZ</t>
  </si>
  <si>
    <t>TR-85/18</t>
  </si>
  <si>
    <t>TALLER DE MANTENIMIENTO</t>
  </si>
  <si>
    <t>JUAN BUENO CORTES</t>
  </si>
  <si>
    <t>CALLE DE LA CRUZ #34 COL. CENTRO</t>
  </si>
  <si>
    <t>ANTONIO NUÑEZ ALONSO</t>
  </si>
  <si>
    <t>CALLE ALFONSO REYES #96 COL. 1° DE AGOSTO</t>
  </si>
  <si>
    <t>CASA HABITACION Y LOCAL COMERCIAL VECINAL</t>
  </si>
  <si>
    <t>No. DE REGISTROS 16</t>
  </si>
  <si>
    <t>No. DE REGISTROS 20</t>
  </si>
  <si>
    <t>01/04/2018 AL 30/04/2018</t>
  </si>
  <si>
    <t>01/05/2018 AL 31/05/2018</t>
  </si>
  <si>
    <t>31 DE MAYO DEL 2018</t>
  </si>
  <si>
    <t>30 DE ABRIL DEL 2018</t>
  </si>
  <si>
    <t>30 DE JUNIO DEL 2018</t>
  </si>
  <si>
    <t>01/06/2018 AL 30/06/2018</t>
  </si>
  <si>
    <t>31 DE JULIO DEL 2018</t>
  </si>
  <si>
    <t>TR-086/18</t>
  </si>
  <si>
    <t>DRISCOLL´S OPERACIONES S.A. DE C.V.</t>
  </si>
  <si>
    <t>MIGUEL DE LA MADRID HURTADO #147 COL. RUSTICO ZAPOTLAN EL GRANDE</t>
  </si>
  <si>
    <t>TR-087/18</t>
  </si>
  <si>
    <t>TR-088/18</t>
  </si>
  <si>
    <t>LEONOR DE LA CRUZ TORRES CONTRERAS</t>
  </si>
  <si>
    <t>CALLE UXMAL #S/N COL. LA PAZ</t>
  </si>
  <si>
    <t>TR-090/18</t>
  </si>
  <si>
    <t>JANETH JOSEFINA CHAVEZ</t>
  </si>
  <si>
    <t>PASEO DE LOS CAMICHINES #S/N COL. FRACCTO. LOS CAMICHINES</t>
  </si>
  <si>
    <t>TR-089/18</t>
  </si>
  <si>
    <t>HILDA MARGARITA VAZQUEZ DE LA PEÑA</t>
  </si>
  <si>
    <t>HABITACIONAL UNIFAMILIAR DENSIDAD MEDIA</t>
  </si>
  <si>
    <t>IGNACIO ALDAMA GONZALEZ #S/N COL. CONDOMINIO SZALEAS</t>
  </si>
  <si>
    <t>TR-091/18</t>
  </si>
  <si>
    <t>JOSEFINA ALFARO SOLIS</t>
  </si>
  <si>
    <t>CALLE MANUEL ACUÑA #7 COL. LOMA BONITA</t>
  </si>
  <si>
    <t>TR-092/18</t>
  </si>
  <si>
    <t>MARIA GUADALUPE CHAVEZ SANCHEZ</t>
  </si>
  <si>
    <t>LIBORIO MONTES #38 COL. LA MEZA Y EL FRESNITO</t>
  </si>
  <si>
    <t>TR-095/18</t>
  </si>
  <si>
    <t>PRUDENCIO MENDOZA CARDENAS</t>
  </si>
  <si>
    <t>CALLE PROF. MANUEL CHAVEZ MADRUEÑO #92 COL. CENTRO</t>
  </si>
  <si>
    <t>TR-096/18</t>
  </si>
  <si>
    <t>MARIA LUISA RAMINER GUZMAN</t>
  </si>
  <si>
    <t>AV. CONSTITUYENTES #230 COL. CONSTITUYENTES</t>
  </si>
  <si>
    <t>TR-098/18</t>
  </si>
  <si>
    <t>ROGELIO CHAVEZ VARGAS</t>
  </si>
  <si>
    <t>CALLE GRAL. NICOLAS BRAVO #49 COL. CENTRO</t>
  </si>
  <si>
    <t>01/07/2018 AL 31/07/2018</t>
  </si>
  <si>
    <t>TR-069/18</t>
  </si>
  <si>
    <t>RAMIRO OCHOA CUADRA</t>
  </si>
  <si>
    <t>FARMACIA CON TIENDA DE CONVENIENCIA Y CONSULTORIO MEDICO</t>
  </si>
  <si>
    <t>CALLE FEDERICO DEL TORO #795 COL. MANSIONES DEL REAL</t>
  </si>
  <si>
    <t>TR-005/18</t>
  </si>
  <si>
    <t>RITO ZUÑIGA MARTINEZ</t>
  </si>
  <si>
    <t>CALLE VISTA HERMOSA #59 COL. LA PAZ</t>
  </si>
  <si>
    <t>No. DE REGISTROS 9</t>
  </si>
  <si>
    <t>TR-061/18</t>
  </si>
  <si>
    <t>TR-062/18</t>
  </si>
  <si>
    <t>TR-063/18</t>
  </si>
  <si>
    <t>TR-064/18</t>
  </si>
  <si>
    <t>TR-065/18</t>
  </si>
  <si>
    <t>TR-073/18</t>
  </si>
  <si>
    <t>TR-048/18</t>
  </si>
  <si>
    <t>TR-049/18</t>
  </si>
  <si>
    <t>TR-050/18</t>
  </si>
  <si>
    <t>TR-051/18</t>
  </si>
  <si>
    <t>TR-052/18</t>
  </si>
  <si>
    <t>TR-053/18</t>
  </si>
  <si>
    <t>TR-054/18</t>
  </si>
  <si>
    <t>TR-055/18</t>
  </si>
  <si>
    <t>TR-056/18</t>
  </si>
  <si>
    <t>TR-057/18</t>
  </si>
  <si>
    <t>TR-058/18</t>
  </si>
  <si>
    <t>TR-059/18</t>
  </si>
  <si>
    <t>TR-060/18</t>
  </si>
  <si>
    <t>ALICIA CAROLINA BARBA GOMEZ</t>
  </si>
  <si>
    <t>PREDIO RUSTICO DENOMINADO LA COFRADIA</t>
  </si>
  <si>
    <t>TR-093/18</t>
  </si>
  <si>
    <t>JOSE ALBERTO DEL TORO GUIZAR</t>
  </si>
  <si>
    <t>PARCELA NUMERO 129 Z1 P4/14, EJIDO DE CIUDAD GUZMAN</t>
  </si>
  <si>
    <t>TR-097/18</t>
  </si>
  <si>
    <t>CALLE MARIANO TORRES ARANDA #S/N COL. CONSTITUYENTES</t>
  </si>
  <si>
    <t>TR-099/18</t>
  </si>
  <si>
    <t>JOSE LUIS NARANJO CARDENAS</t>
  </si>
  <si>
    <t>CRISTOBAL COLON #353 COL. CENTRO</t>
  </si>
  <si>
    <t>TR-100/18</t>
  </si>
  <si>
    <t>INMOBILIARIA LAS CABAÑAS S.A. DE C.V.</t>
  </si>
  <si>
    <t>AL ORIENTE DE LA CIUDAD DENOMINADO LOS OCOTILLOS</t>
  </si>
  <si>
    <t>TR-101/18</t>
  </si>
  <si>
    <t>TR-102/18</t>
  </si>
  <si>
    <t>TR-103/18</t>
  </si>
  <si>
    <t>TR-104/18</t>
  </si>
  <si>
    <t>TR-105/18</t>
  </si>
  <si>
    <t>TR-106/18</t>
  </si>
  <si>
    <t>RUBEN REYES RUBIO</t>
  </si>
  <si>
    <t>OFICINAS DE INFONAVIT</t>
  </si>
  <si>
    <t>SANDRA HUERTA ESTRADA</t>
  </si>
  <si>
    <t>CASA HABITACION CON LOCAL COMERCIAL</t>
  </si>
  <si>
    <t>CALLE MARIANO AZUELA #92 COL. OTILIO MONTAÑO</t>
  </si>
  <si>
    <t>JORGE OCTAVIO MAGAÑA HINOJOSA</t>
  </si>
  <si>
    <t>CALLE PRIMERO DE MAYO #395 Y LEONA VICARIO FDEZ. DE SAN SALVADOR #27 COL. CENTRO</t>
  </si>
  <si>
    <t>MARIA DE LOURDES ALCAZAR OCEGUERA</t>
  </si>
  <si>
    <t>AV. JOSE MARIA GONZALEZ DE HERMOSILLO #S/N COL. VALLE DEL SUR</t>
  </si>
  <si>
    <t>TR-107/18</t>
  </si>
  <si>
    <t>TR-108/18</t>
  </si>
  <si>
    <t>TR-109/18</t>
  </si>
  <si>
    <t>TR-110/18</t>
  </si>
  <si>
    <t>TR-112/18</t>
  </si>
  <si>
    <t>TR-113/18</t>
  </si>
  <si>
    <t>TR-114/18</t>
  </si>
  <si>
    <t>TR-115/18</t>
  </si>
  <si>
    <t>TR-116/18</t>
  </si>
  <si>
    <t>TR-117/18</t>
  </si>
  <si>
    <t>TR-118/18</t>
  </si>
  <si>
    <t>TR-119/18</t>
  </si>
  <si>
    <t>TR-120/18</t>
  </si>
  <si>
    <t>TR-121/18</t>
  </si>
  <si>
    <t>TR-122/18</t>
  </si>
  <si>
    <t>TR-123/18</t>
  </si>
  <si>
    <t>TR-124/18</t>
  </si>
  <si>
    <t>TR-125/18</t>
  </si>
  <si>
    <t>FRANCISCO SALCEDO DIAZ</t>
  </si>
  <si>
    <t>SUBDIVISION PARA HABITACIONAL UNIFAMILIAR</t>
  </si>
  <si>
    <t>CIRCUITO ORIENTE #S/N COL. CENTRO</t>
  </si>
  <si>
    <t>TERRANOVA URBANIZADORES S.A. DE C.V.</t>
  </si>
  <si>
    <t>COMERCIO Y HOTEL</t>
  </si>
  <si>
    <t>AV. LIC. CARLOS PAEZ STILLE #513 COL. CONDOMINIO TERRANOVA</t>
  </si>
  <si>
    <t>REYNALDO GUERRERO VELASCO</t>
  </si>
  <si>
    <t>HABITACIONAL EN CONDOMINIO</t>
  </si>
  <si>
    <t>AV. MIGUEL DE LA MADRID HURTADO, SIN NUMERO OFICIAL</t>
  </si>
  <si>
    <t>MARISOL VELASCO ESPINOZA</t>
  </si>
  <si>
    <t>MARIANO MATAMOROS GURIDI, SIN NUMERO OFICIAL</t>
  </si>
  <si>
    <t>MANUEL NUÑEZ RAMIREZ</t>
  </si>
  <si>
    <t xml:space="preserve">SUBDIVISION </t>
  </si>
  <si>
    <t>CALLE LIBORIO MONTES #S/N COL. CENTRO</t>
  </si>
  <si>
    <t>PROLONGACION CORDERO #54 COL. FRACCTO CODERO</t>
  </si>
  <si>
    <t>COMERCIALIZADORA INMOBILIARIA COMERMIX S.A. DE C.V.</t>
  </si>
  <si>
    <t>AVENIDA CRISTOBAL COLON #636 COL. CENTRO</t>
  </si>
  <si>
    <t>OFICINAS, BODEGA Y SALA DE EMBALSAMAR</t>
  </si>
  <si>
    <t>MARIA DIAZ LOPEZ</t>
  </si>
  <si>
    <t>REMODELACION Y AMPLIACION PLANTA ALTA</t>
  </si>
  <si>
    <t>CALLE GUILLERMO PRIETO PRADILLO #316 COL. CENTRO</t>
  </si>
  <si>
    <t>PEDRO BERNABE GOMEZ</t>
  </si>
  <si>
    <t>AVENIDA CRISTONAL COLON #395 COL. CENTRO</t>
  </si>
  <si>
    <t>ALFONSO JALOMO ISORDIA</t>
  </si>
  <si>
    <t>HABITACIONAL PLURIFAMILIAR HORIZONTAL</t>
  </si>
  <si>
    <t>CALLE LADISLAO CHAVEZ #46 COL. CENTRO</t>
  </si>
  <si>
    <t>JOSE ANTONIO CISNEROS OCHOA</t>
  </si>
  <si>
    <t>CALLE PRESIDENTES #503, COL. REFORMA</t>
  </si>
  <si>
    <t>TIENDA DE AUTOSERVICIO "KIOSKO"</t>
  </si>
  <si>
    <t>CALLE JUAN JOSE ARREOLA ZUÑIGA #S/N-L24 COL. LOMA BONITA</t>
  </si>
  <si>
    <t>31 DE AGOSTO DEL 2018</t>
  </si>
  <si>
    <t>01/08/2018 AL 31/08/2018</t>
  </si>
  <si>
    <t>30 DE SEPTIEMBRE DEL 2018</t>
  </si>
  <si>
    <t>01/09/2018 AL 30/09/2018</t>
  </si>
  <si>
    <t>TR-126/18</t>
  </si>
  <si>
    <t>TR-127/18</t>
  </si>
  <si>
    <t>TR-128/18</t>
  </si>
  <si>
    <t>TR-129/18</t>
  </si>
  <si>
    <t>TR-130/18</t>
  </si>
  <si>
    <t xml:space="preserve">ROSALIO DE LA CRUZ AQUINO </t>
  </si>
  <si>
    <t>PARCELA NUMERO 565 Z1 P10/14 DEL EJIDO CIUDAD GUZMAN</t>
  </si>
  <si>
    <t xml:space="preserve">ELIAZAR VILLANUEVA BARRAGAN </t>
  </si>
  <si>
    <t xml:space="preserve">AVENIDA OBISPO SERAFIN VAZQUEZ ELIZALDE #256 COL. LOMAS DE ZAPOTLAN </t>
  </si>
  <si>
    <t>JOSE SANTOS CHAVEZ GARCIA Y CONDUEÑO</t>
  </si>
  <si>
    <t>CALLE FERNANDO CALDERON BELTRAN #S/N COL. TEOCALLI</t>
  </si>
  <si>
    <t>JUAN PABLO LOPEZ VAZQUEZ</t>
  </si>
  <si>
    <t>TIENDA DE ROPA</t>
  </si>
  <si>
    <t>CALLE GRAL. NICOLAS BRAVO #320 COL. FRACCTO LAS FLORES</t>
  </si>
  <si>
    <t>LUIS LINO HERNANDEEZ ESPINOZA</t>
  </si>
  <si>
    <t>CALLE JOSE ANTONIO QUINTANAR #S/N COL. CENTRO</t>
  </si>
  <si>
    <t>NATURE S. FINEST MEXICO S. DE R.L. DE C.V.</t>
  </si>
  <si>
    <t>BODEGA PARA ALMACENAR AGUACATE</t>
  </si>
  <si>
    <t>LA FORTUNA #S/N COL. RUSTICO</t>
  </si>
  <si>
    <t>TR-131/18</t>
  </si>
  <si>
    <t>TR-132/18</t>
  </si>
  <si>
    <t>TR-133/18</t>
  </si>
  <si>
    <t>TR-134/18</t>
  </si>
  <si>
    <t>TR-135/18</t>
  </si>
  <si>
    <t>TR-136/18</t>
  </si>
  <si>
    <t>TR-137/18</t>
  </si>
  <si>
    <t>CUAUHTEMOC ORTEGA SILVA Y COPROPIETARIO</t>
  </si>
  <si>
    <t>AVENIDA GOB. ING. ALBERTO CARDENAS JIMENEZ #605 COL. 1° DE MAYO</t>
  </si>
  <si>
    <t>03/08/218</t>
  </si>
  <si>
    <t>RICARDO ELIZONDO MATA</t>
  </si>
  <si>
    <t>SUBDIVISION Y HABITACIONAL UNIFAMILIAR DENSIDAD ALTA</t>
  </si>
  <si>
    <t>CALLE PROFRA. GREGORIA RAMIREZ MORALES #S/N COL. LOMA DE BARRO</t>
  </si>
  <si>
    <t>ANTONIO JAVIER MURGUIA CHAVEZ</t>
  </si>
  <si>
    <t>LIBRAMIENTO ORIENTE #4 COL. CLUB CAMPESTRE BRITANIA</t>
  </si>
  <si>
    <t>SANTOS GUILLEN PRECIADO</t>
  </si>
  <si>
    <t>CASA HABITACION Y APARTAMENTO</t>
  </si>
  <si>
    <t>CALLE CONSTITUCION #282 COL. CENTRO</t>
  </si>
  <si>
    <t>JUAN JOSE RODRIGUEZ ESQUIVIAS</t>
  </si>
  <si>
    <t>BODEGA, ABARROTES, VINOS Y LICORES</t>
  </si>
  <si>
    <t>CALLE PARCELA #495 COL. EJIDAL</t>
  </si>
  <si>
    <t>ELVIA PALAFOX MENDOZA</t>
  </si>
  <si>
    <t>CALLE JOSE MA. MORELOS Y PAVON #95 COL. CENTRO</t>
  </si>
  <si>
    <t>ALFREDO GUDIÑO CHAVEZSUB</t>
  </si>
  <si>
    <t>CALZADA MADERO Y CARRANZA #479 COL. EJIDAL</t>
  </si>
  <si>
    <t>MARIA DEL CARMEN TOSCANO NOVOA</t>
  </si>
  <si>
    <t>CALLE 1° DE MAYO #490 COL. CENTRO</t>
  </si>
  <si>
    <t>VICTOR GABRIEL CONTRERAS PULIDA</t>
  </si>
  <si>
    <t>RESTAURANTE</t>
  </si>
  <si>
    <t>PREDIO RUSTICO CONOCIDO COMO TABLA LARGA Y EL CALVARIO EN AVENIDA MIGUEL DE LA MADRID #S/N</t>
  </si>
  <si>
    <t>ELENA FERNANDEZ GARCIA DE ALBA</t>
  </si>
  <si>
    <t>CALLE PRIVADA PRADERAS C. #3 CONDOMINIO PASEO DE LAS CAÑADAS, COTO NOGAL</t>
  </si>
  <si>
    <t>PABLO GUTIERREZ GUTIERREZ Y PETRA VARGAS JIMENEZ</t>
  </si>
  <si>
    <t>PREDIO RUSTICO DENOMINADO "LA CRUZ DEL OCOTE Y PIEDRA ANCHA"</t>
  </si>
  <si>
    <t>ANTONIO VALENCIA DEL TORO Y CDA.</t>
  </si>
  <si>
    <t>BENITO GOMEZ FARIAS #S/N COL. CENTRO</t>
  </si>
  <si>
    <t>TR-139/18</t>
  </si>
  <si>
    <t>TR-140/18</t>
  </si>
  <si>
    <t>JOSEFINA FLOREZ CAPISTRAN</t>
  </si>
  <si>
    <t>VENUSTIANO CARRANZA #65 COL. SIN NOMBRE, LOS DEPOSITOS</t>
  </si>
  <si>
    <t>TR-031/19</t>
  </si>
  <si>
    <t>ISMAEL ALCARAZ GUTIERREZ</t>
  </si>
  <si>
    <t>HABITACIONAL UNIFAMILIAR DENSIDAD MEDIA Y COMERCIO Y SERVICIOS VECINAL</t>
  </si>
  <si>
    <t>GENERAL IGNACIO ZARAGOZA #164 COL. CENTRO</t>
  </si>
  <si>
    <t>TR-066/18</t>
  </si>
  <si>
    <t>ANTONIO JAVIER MUNGUIA CHAVEZ</t>
  </si>
  <si>
    <t>CIRCUITO DE LOS COLOMOS S/N</t>
  </si>
  <si>
    <t>COMERCIAL Y DEPARTAMENTOS</t>
  </si>
  <si>
    <t>RAMON CORONA MADRIGAL #550 COL.CENTRO</t>
  </si>
  <si>
    <t>IGNACIO NOVOA BARRAGAN</t>
  </si>
  <si>
    <t>INDEPENDENCIA #87 COL.CENTRO</t>
  </si>
  <si>
    <t>SUSANA AMEZCUA FARIAS</t>
  </si>
  <si>
    <t>ENRIQUE ARREOLA SILVA S/N  COL. CENTRO</t>
  </si>
  <si>
    <t>DIRECCIÓN DE ORDENAMIENTO TERRITORIAL</t>
  </si>
  <si>
    <t>01/10/2018 AL 31/10/2018</t>
  </si>
  <si>
    <t>31 DE OCTUBRE DEL 2018</t>
  </si>
  <si>
    <t>TR-141/2018</t>
  </si>
  <si>
    <t xml:space="preserve">JOSEFINA HERNANDEZ ESPIRITU </t>
  </si>
  <si>
    <t>LOCALES COMERCIALES Y SERVICIOS DISTRITALES</t>
  </si>
  <si>
    <t xml:space="preserve">AVENIDA OBISPO SERAFIN VAZQUEZ ELIZALDE # 726, COL. NUEVO DESARROLLO </t>
  </si>
  <si>
    <t>TR-142/2018</t>
  </si>
  <si>
    <t>CLEMENTE JAVIER MORENO LARIOS</t>
  </si>
  <si>
    <t xml:space="preserve">DEPARTAMENTOS </t>
  </si>
  <si>
    <t>PROL.MANUEL LOPEZ COTILLA # 132 COL.CENTRO</t>
  </si>
  <si>
    <t>TR-143/2018</t>
  </si>
  <si>
    <t>TR-144/2018</t>
  </si>
  <si>
    <t>TR-145/2018</t>
  </si>
  <si>
    <t>TR-147/2018</t>
  </si>
  <si>
    <t>TR-148/2018</t>
  </si>
  <si>
    <t>TR-149/2018</t>
  </si>
  <si>
    <t>SILVIA SILVA ISAIS</t>
  </si>
  <si>
    <t xml:space="preserve">SUBDIVISIÓN </t>
  </si>
  <si>
    <t>PLAN DE SAN LUIS # 72, COL. 20 DE NOVIEMBRE</t>
  </si>
  <si>
    <t>TR-155/2018</t>
  </si>
  <si>
    <t>MIRIAM ELIZABETH GARCIA LOPEZ</t>
  </si>
  <si>
    <t>LOCAL COMERCIAL (SALON DE BELLEZA) ANEXO A CASA HABITACION</t>
  </si>
  <si>
    <t>EL GRULLO # 108, COL. FRANCISCO I. MADERO</t>
  </si>
  <si>
    <t xml:space="preserve">ROBERTO CARLOS TORRES TORRES </t>
  </si>
  <si>
    <t>GRAL. MIGUEL CONTRERAS MEDELLIN S/N, COL. LA HACIENDA</t>
  </si>
  <si>
    <t>CONSTRUCTORA ROASA S.A. DE C.V.</t>
  </si>
  <si>
    <t>HABITACIONAL UNIFAMILIAR DENSIDAD ALTA (H4-U) Y HABITACIONAL PLURIFAMILIAR VERTICAL DENSIDAD ALTA ( H4-V)</t>
  </si>
  <si>
    <t>PARCELA NUMERO 91 Z1 P2/14 DEL EJIDO DE CIUDAD GUZMÁN, MUNICIPIO DE ZAPOTLAN EL GRANDE, JALISCO, ANTES, AHORA, PREDIO URBANO SIN NUMERO OFICIAL UBICADO AL NORTE DE ESTA CIUDAD.</t>
  </si>
  <si>
    <t xml:space="preserve">RENE ANTONIO  LLAMAS CASILLAS </t>
  </si>
  <si>
    <t xml:space="preserve">LOCALES Y DEPARTAMENTO </t>
  </si>
  <si>
    <t>AV. CARLOS VILLASEÑOR S/N, COL. CENTRO</t>
  </si>
  <si>
    <t>NOE HERNANDEZ ENRIQUEZ Y CONDUEÑO</t>
  </si>
  <si>
    <t>LOCAL COMERCIAL (ESTETICA), ANEXO A CASA HABITACION</t>
  </si>
  <si>
    <t xml:space="preserve">AV. CARLOS PAEZ STILLE # 482.,COL. LA PROVIDENCIA </t>
  </si>
  <si>
    <t>TR-150/2018</t>
  </si>
  <si>
    <t xml:space="preserve">CARLOS ALBERTO OCHOA GUTIERREZ </t>
  </si>
  <si>
    <t>LOCAL COMERCIAL Y SERVICIOS DISTRITALES</t>
  </si>
  <si>
    <t>CONSTITUCIÓN # 512, COL. CENTRO</t>
  </si>
  <si>
    <t>TR-151/2018</t>
  </si>
  <si>
    <t>SALVADOR MORENO GARCIA</t>
  </si>
  <si>
    <t xml:space="preserve">DEPARTAMENTOS  Y LOCALES COMERCIALES </t>
  </si>
  <si>
    <t>EL GRULLO S/N, COL. FRANCISCO I. MADERO</t>
  </si>
  <si>
    <t>TR-152/2018</t>
  </si>
  <si>
    <t>JOSE GUADALUPE GUIZAR RODRIGUEZ</t>
  </si>
  <si>
    <t>SUBDIVISIÓN  BAJO EL REGIMEN JURIDICO DE CONDOMINIO</t>
  </si>
  <si>
    <t>REFORMA # 1, COL.CENTRO</t>
  </si>
  <si>
    <t>TR-153/2018</t>
  </si>
  <si>
    <t>SOFIA DEL TORO CAMACHO</t>
  </si>
  <si>
    <t>IGNACIO LOPEZ RAYON # 20 COL.CENTRO</t>
  </si>
  <si>
    <t>TR-154/2018</t>
  </si>
  <si>
    <t>ARTURO ANAYA  FLORES</t>
  </si>
  <si>
    <t>ALEJANDRO DE HUMBOLDT # 240, COL. CENTRO</t>
  </si>
  <si>
    <t>GREGORIO BENITEZ ABRICA</t>
  </si>
  <si>
    <t>ANDADOR JOSE GUADALUPE MATA # 13, COL. SILVIANO CARRILLO</t>
  </si>
  <si>
    <t>TR-156/2018</t>
  </si>
  <si>
    <t>HECTOR QUIROZ FIGUEROA Y COPROPIETARIOS</t>
  </si>
  <si>
    <t xml:space="preserve">PREDIO RUSTICO UBICADO AL NORESTE DE ESTA CIUDAD </t>
  </si>
  <si>
    <t>TR-158/2018</t>
  </si>
  <si>
    <t>ENRIQUE FLORES MONTES Y MARIA ELENA SERRATOS HERNANDEZ</t>
  </si>
  <si>
    <t>GRAL. SANTOS DEGOLLADO #220 , COL. CENTRO</t>
  </si>
  <si>
    <t>TR-159/2018</t>
  </si>
  <si>
    <t xml:space="preserve">RUBEN  CABRERA ALCARAZ </t>
  </si>
  <si>
    <t xml:space="preserve">RESTAURANTE Y BAR </t>
  </si>
  <si>
    <t>JOSE A. QUINTANAR  S/N, COL. CENTRO</t>
  </si>
  <si>
    <t>TR-160/2018</t>
  </si>
  <si>
    <t xml:space="preserve">ROCIO YOLANDA AGUILAR </t>
  </si>
  <si>
    <t>LOCAL COMERCIAL ( PLANTA BAJA ) , CASA HABITACIONAL ( PLANTA ALTA )</t>
  </si>
  <si>
    <t>ESTEBAN B. CALDERON # 343 COL. CONSTITUYENTES.</t>
  </si>
  <si>
    <t>TR-161/2018</t>
  </si>
  <si>
    <t>ROBERTO JIMENEZ RUBIO</t>
  </si>
  <si>
    <t xml:space="preserve">SIN NOMBRE # S/N </t>
  </si>
  <si>
    <t>NAVE COMERCIAL</t>
  </si>
  <si>
    <t>TR-162/2018</t>
  </si>
  <si>
    <t>FRANCISCO JAVIER CORDOVA TORRES</t>
  </si>
  <si>
    <t>SUBDIVISIÓN</t>
  </si>
  <si>
    <t>CALLE SIN NOMBRE # S/N, COL. RUSTICO</t>
  </si>
  <si>
    <t>TR-167/2018</t>
  </si>
  <si>
    <t>FLORENTINO VARGAS OROZCO</t>
  </si>
  <si>
    <t>CARRETERA A ATENQUIQUE # 107 COL. CEN TRO</t>
  </si>
  <si>
    <t>30  DE NOVIEMBRE DEL 2018</t>
  </si>
  <si>
    <t>01/11/2018 AL 30/11/2018</t>
  </si>
  <si>
    <t>TR-163/2018</t>
  </si>
  <si>
    <t xml:space="preserve">HUMBERTO ROBLES OCHOA </t>
  </si>
  <si>
    <t>PROFA. GREOGORIA RAMIREZ MORALES # 220, COL. LOMA DEL BARRO</t>
  </si>
  <si>
    <t>TR-164/2018</t>
  </si>
  <si>
    <t>JOSE DE JESUS SANCHEZ CARDENAS</t>
  </si>
  <si>
    <t>ALMACEN</t>
  </si>
  <si>
    <t>FRACCION DEL PREDIO RUSTICO DENOMINADO " EL MAL PAIS "</t>
  </si>
  <si>
    <t>TR-165/2018</t>
  </si>
  <si>
    <t>MARIA XOCHIL MARQUEZ SILVA</t>
  </si>
  <si>
    <t xml:space="preserve">EMILIANO ZAPATA # S/N, COL. EL TINACO </t>
  </si>
  <si>
    <t>TR-166/2018</t>
  </si>
  <si>
    <t>GERARDO OSWALDO CUEVAS GODINEZ Y CONDUEÑO</t>
  </si>
  <si>
    <t>PROL. GUADALUPE VICTORIA # 222, COL. JARDINES DEL SOL</t>
  </si>
  <si>
    <t>TR-168/2018</t>
  </si>
  <si>
    <t>JUAN CARLOS ZARATE PUGA</t>
  </si>
  <si>
    <t>CASA HABITACIONAL DUPLEX</t>
  </si>
  <si>
    <t xml:space="preserve">RIO VERDE DE # 60, FRACC. LOS CAMICHINES </t>
  </si>
  <si>
    <t>TR-169/2018</t>
  </si>
  <si>
    <t>TR-179/2018</t>
  </si>
  <si>
    <t xml:space="preserve">ROBERTO AGUSTIN SANCHEZ SANCHEZ </t>
  </si>
  <si>
    <t>CONSTITUCION # 551, COL. CENTRO</t>
  </si>
  <si>
    <t>21/112018</t>
  </si>
  <si>
    <t>TR-170/2018</t>
  </si>
  <si>
    <t>TR-180/2018</t>
  </si>
  <si>
    <t>ESPERANZA MEJIA SANCHEZ</t>
  </si>
  <si>
    <t>LOCAL COMERCIALY CONSULTORIO</t>
  </si>
  <si>
    <t>CRISTOBAL COLON # 669, COL. CENTRO</t>
  </si>
  <si>
    <t>TR-172/2018</t>
  </si>
  <si>
    <t>KARINA VERDUZCO CISNEROS, DIANA ITZEL LOPEZ MAGAÑA Y FERNANDA FUENTES SEPTIEN.</t>
  </si>
  <si>
    <t>LOCAL DE AGROQUIMICOS Y BASCULA PUBLICA</t>
  </si>
  <si>
    <t>AV. DE LOS MAESTROS # S/N, COL. RUSTICO</t>
  </si>
  <si>
    <t>TR-173/2018</t>
  </si>
  <si>
    <t>MARIA GUADALUPE ROMERO GUZMAN</t>
  </si>
  <si>
    <t>CERRADA DE GONZALEZ ORTEGA # S/N, COL.CENTRO</t>
  </si>
  <si>
    <t>2011/2018</t>
  </si>
  <si>
    <t>TR-175/2018</t>
  </si>
  <si>
    <t xml:space="preserve">JOSE LUIS MENDOZA GARCIA </t>
  </si>
  <si>
    <t>GRAL. RAMON CORONA MADRIGAL # 550, COL. CENTRO</t>
  </si>
  <si>
    <t>TR-177/2018</t>
  </si>
  <si>
    <t xml:space="preserve">EDUARDO GODINEZ FARIAS </t>
  </si>
  <si>
    <t>FEDERICO DEL TORO # 147, COL. CENTRO</t>
  </si>
  <si>
    <t>TR-178/2018</t>
  </si>
  <si>
    <t>PABLO GARCIA GOMEZ Y JOSE ALFREDO GARCIA GOMEZ</t>
  </si>
  <si>
    <t>JOSE MA. MORELOS Y PAVON, COL. CENTRO</t>
  </si>
  <si>
    <t xml:space="preserve">GABRIEL TOLEDO VILLANUEVA </t>
  </si>
  <si>
    <t>CASA DE CAMPO</t>
  </si>
  <si>
    <t>EL FRESNO # 0, COL. RUSTICO</t>
  </si>
  <si>
    <t>01/12/2018 AL 31/12/2018</t>
  </si>
  <si>
    <t>31  DE DICIEMBRE DEL 2018</t>
  </si>
  <si>
    <t>HECTOR OCTAVIO ALVAREZ CONTRERAS</t>
  </si>
  <si>
    <t>FRAY ANTONIO DE AGUILAR # S/N, COL. LAZARO CARDENAS</t>
  </si>
  <si>
    <t>TR-181/2018</t>
  </si>
  <si>
    <t xml:space="preserve">HELDA SANDOVAL DOÑAN </t>
  </si>
  <si>
    <t>PREDIO RUSTICO DENOMINADO LA ESTANCIA</t>
  </si>
  <si>
    <t>TR-182/2018</t>
  </si>
  <si>
    <t>ROBERTO MAGAÑA GARCIA</t>
  </si>
  <si>
    <t xml:space="preserve">GRAL. GORDIANO GUZMAN CANO # 45, COL. BENITO JUAREZ </t>
  </si>
  <si>
    <t>TR-183/2018</t>
  </si>
  <si>
    <t>JAVIER RODRIGUEZ MENDOZA</t>
  </si>
  <si>
    <t>BODEGA ( VENTA DE IMPLEMENTOS AGRICOLAS )</t>
  </si>
  <si>
    <t>PREDIO RUSTICO DENOMINADO EL PASTOR DE ARRIBA</t>
  </si>
  <si>
    <t>TR-184/2018</t>
  </si>
  <si>
    <t>DR. DAVID FIGUEROA GARCIA</t>
  </si>
  <si>
    <t xml:space="preserve">CONSULTORIOS MEDICOS </t>
  </si>
  <si>
    <t>CONSTITUCION # 234, COL. MOLINO VIEJO</t>
  </si>
  <si>
    <t>TR-185/2018</t>
  </si>
  <si>
    <t>JUAN JOSE FRIAS BERNAL</t>
  </si>
  <si>
    <t>FRACCIONAMIENTO UNIFAMILIAR Y PLURIFAMILIAR</t>
  </si>
  <si>
    <t>GRAL. JOSE SILVERO NUÑEZ #85, COL.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</si>
</sst>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center" vertical="center"/>
    </xf>
    <xf numFmtId="0" fontId="0" fillId="0" borderId="0" xfId="0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4" fontId="9" fillId="2" borderId="8" xfId="1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0" fillId="0" borderId="0" xfId="0" applyFill="1"/>
    <xf numFmtId="14" fontId="6" fillId="0" borderId="0" xfId="0" applyNumberFormat="1" applyFont="1" applyFill="1" applyAlignment="1">
      <alignment horizontal="center"/>
    </xf>
    <xf numFmtId="44" fontId="6" fillId="0" borderId="4" xfId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6" fillId="0" borderId="10" xfId="0" applyFont="1" applyFill="1" applyBorder="1" applyAlignment="1">
      <alignment horizontal="left" vertical="center"/>
    </xf>
    <xf numFmtId="0" fontId="6" fillId="0" borderId="4" xfId="0" applyFont="1" applyFill="1" applyBorder="1"/>
    <xf numFmtId="44" fontId="6" fillId="0" borderId="12" xfId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4" fontId="6" fillId="3" borderId="14" xfId="1" applyFont="1" applyFill="1" applyBorder="1" applyAlignment="1">
      <alignment horizontal="center" vertical="center"/>
    </xf>
    <xf numFmtId="44" fontId="6" fillId="3" borderId="15" xfId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 wrapText="1"/>
    </xf>
    <xf numFmtId="14" fontId="6" fillId="5" borderId="4" xfId="0" applyNumberFormat="1" applyFont="1" applyFill="1" applyBorder="1" applyAlignment="1">
      <alignment horizontal="center" vertical="center"/>
    </xf>
    <xf numFmtId="44" fontId="6" fillId="5" borderId="4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0" fillId="5" borderId="0" xfId="1" applyFont="1" applyFill="1" applyBorder="1"/>
    <xf numFmtId="0" fontId="0" fillId="5" borderId="0" xfId="0" applyFill="1" applyBorder="1"/>
    <xf numFmtId="44" fontId="0" fillId="5" borderId="0" xfId="0" applyNumberFormat="1" applyFill="1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14" fontId="8" fillId="0" borderId="6" xfId="0" applyNumberFormat="1" applyFont="1" applyBorder="1" applyAlignment="1">
      <alignment horizontal="right" vertical="center" wrapText="1"/>
    </xf>
    <xf numFmtId="14" fontId="8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14" fontId="8" fillId="0" borderId="4" xfId="0" applyNumberFormat="1" applyFont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312965</xdr:colOff>
      <xdr:row>0</xdr:row>
      <xdr:rowOff>0</xdr:rowOff>
    </xdr:from>
    <xdr:to>
      <xdr:col>2</xdr:col>
      <xdr:colOff>1455965</xdr:colOff>
      <xdr:row>7</xdr:row>
      <xdr:rowOff>27734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15F5BE-6957-4DAC-A280-5167173567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8712"/>
        <a:stretch/>
      </xdr:blipFill>
      <xdr:spPr>
        <a:xfrm>
          <a:off x="721179" y="0"/>
          <a:ext cx="1918607" cy="14020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607218</xdr:colOff>
      <xdr:row>0</xdr:row>
      <xdr:rowOff>0</xdr:rowOff>
    </xdr:from>
    <xdr:to>
      <xdr:col>2</xdr:col>
      <xdr:colOff>1607343</xdr:colOff>
      <xdr:row>6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90E522-0770-41E5-9FDB-A6386F305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1016793" y="0"/>
          <a:ext cx="1771650" cy="1264443"/>
        </a:xfrm>
        <a:prstGeom prst="rect">
          <a:avLst/>
        </a:prstGeom>
      </xdr:spPr>
    </xdr:pic>
    <xdr:clientData/>
  </xdr:twoCellAnchor>
  <xdr:oneCellAnchor>
    <xdr:from>
      <xdr:col>1</xdr:col>
      <xdr:colOff>756896</xdr:colOff>
      <xdr:row>30</xdr:row>
      <xdr:rowOff>262617</xdr:rowOff>
    </xdr:from>
    <xdr:ext cx="1775732" cy="1315811"/>
    <xdr:pic>
      <xdr:nvPicPr>
        <xdr:cNvPr id="4" name="Imagen 3">
          <a:extLst>
            <a:ext uri="{FF2B5EF4-FFF2-40B4-BE49-F238E27FC236}">
              <a16:creationId xmlns:a16="http://schemas.microsoft.com/office/drawing/2014/main" id="{11ABC35B-0CAE-48FC-9293-23BDAD65F2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1165110" y="9120867"/>
          <a:ext cx="1775732" cy="131581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607218</xdr:colOff>
      <xdr:row>0</xdr:row>
      <xdr:rowOff>0</xdr:rowOff>
    </xdr:from>
    <xdr:to>
      <xdr:col>2</xdr:col>
      <xdr:colOff>1607343</xdr:colOff>
      <xdr:row>6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323151-5AAC-4A62-9C4F-0195C3FEAF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1016793" y="0"/>
          <a:ext cx="1771650" cy="12644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607218</xdr:colOff>
      <xdr:row>0</xdr:row>
      <xdr:rowOff>0</xdr:rowOff>
    </xdr:from>
    <xdr:to>
      <xdr:col>2</xdr:col>
      <xdr:colOff>1607343</xdr:colOff>
      <xdr:row>6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D8FFD7-BC8B-4C33-AAD9-01C87B49CC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1016793" y="0"/>
          <a:ext cx="1771650" cy="1264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607218</xdr:colOff>
      <xdr:row>0</xdr:row>
      <xdr:rowOff>0</xdr:rowOff>
    </xdr:from>
    <xdr:to>
      <xdr:col>2</xdr:col>
      <xdr:colOff>1607343</xdr:colOff>
      <xdr:row>7</xdr:row>
      <xdr:rowOff>9024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C2714-2E69-443D-8BE5-F21FCEB41E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1012031" y="0"/>
          <a:ext cx="1774031" cy="1378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</xdr:rowOff>
    </xdr:from>
    <xdr:to>
      <xdr:col>2</xdr:col>
      <xdr:colOff>1524000</xdr:colOff>
      <xdr:row>6</xdr:row>
      <xdr:rowOff>83344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DA129C-1FD9-4B0D-9268-DCE4931FA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928688" y="1"/>
          <a:ext cx="1774031" cy="12620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0</xdr:rowOff>
    </xdr:from>
    <xdr:to>
      <xdr:col>2</xdr:col>
      <xdr:colOff>1476375</xdr:colOff>
      <xdr:row>6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5BC7DD-7ECF-47D4-8670-5DA39D62ED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881063" y="0"/>
          <a:ext cx="1774031" cy="1262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619124</xdr:colOff>
      <xdr:row>0</xdr:row>
      <xdr:rowOff>23813</xdr:rowOff>
    </xdr:from>
    <xdr:to>
      <xdr:col>2</xdr:col>
      <xdr:colOff>1619249</xdr:colOff>
      <xdr:row>6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54E088-BBB2-4360-AD2B-5B04B982CE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1023937" y="23813"/>
          <a:ext cx="1774031" cy="12620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2</xdr:col>
      <xdr:colOff>1524000</xdr:colOff>
      <xdr:row>4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0AAD51-CC8F-4ED5-A772-9EC9E21CEB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928688" y="0"/>
          <a:ext cx="1774031" cy="9644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547688</xdr:colOff>
      <xdr:row>0</xdr:row>
      <xdr:rowOff>23812</xdr:rowOff>
    </xdr:from>
    <xdr:to>
      <xdr:col>2</xdr:col>
      <xdr:colOff>1547813</xdr:colOff>
      <xdr:row>6</xdr:row>
      <xdr:rowOff>23812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135C28-485D-4744-9CFE-071C3218D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952501" y="23812"/>
          <a:ext cx="1774031" cy="11787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511968</xdr:colOff>
      <xdr:row>0</xdr:row>
      <xdr:rowOff>0</xdr:rowOff>
    </xdr:from>
    <xdr:to>
      <xdr:col>2</xdr:col>
      <xdr:colOff>1512093</xdr:colOff>
      <xdr:row>6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3D2927-0AA8-45D0-83EA-53D7AF8A5C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916781" y="0"/>
          <a:ext cx="1774031" cy="126206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607218</xdr:colOff>
      <xdr:row>0</xdr:row>
      <xdr:rowOff>0</xdr:rowOff>
    </xdr:from>
    <xdr:to>
      <xdr:col>2</xdr:col>
      <xdr:colOff>1607343</xdr:colOff>
      <xdr:row>6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5335A5-92FA-40A4-8F0E-E2D33C8FC0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89" t="1699" r="57225"/>
        <a:stretch/>
      </xdr:blipFill>
      <xdr:spPr>
        <a:xfrm>
          <a:off x="1012031" y="0"/>
          <a:ext cx="1774031" cy="1262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29"/>
  <sheetViews>
    <sheetView tabSelected="1" view="pageLayout" topLeftCell="A19" zoomScale="70" zoomScaleNormal="85" zoomScaleSheetLayoutView="100" zoomScalePageLayoutView="70" workbookViewId="0">
      <selection activeCell="D22" sqref="D22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28" t="s">
        <v>16</v>
      </c>
      <c r="D8" s="76" t="s">
        <v>15</v>
      </c>
      <c r="E8" s="76"/>
      <c r="F8" s="2" t="s">
        <v>1</v>
      </c>
      <c r="G8" s="77" t="s">
        <v>46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27"/>
      <c r="F10" s="79" t="s">
        <v>4</v>
      </c>
      <c r="G10" s="79"/>
    </row>
    <row r="11" spans="1:9" s="12" customFormat="1" ht="15.75" thickBot="1" x14ac:dyDescent="0.3">
      <c r="A11" s="8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11" t="s">
        <v>13</v>
      </c>
    </row>
    <row r="12" spans="1:9" s="19" customFormat="1" ht="25.5" customHeight="1" x14ac:dyDescent="0.2">
      <c r="A12" s="13">
        <v>1</v>
      </c>
      <c r="B12" s="14" t="s">
        <v>35</v>
      </c>
      <c r="C12" s="15" t="s">
        <v>36</v>
      </c>
      <c r="D12" s="16" t="s">
        <v>37</v>
      </c>
      <c r="E12" s="16" t="s">
        <v>38</v>
      </c>
      <c r="F12" s="17">
        <v>43102</v>
      </c>
      <c r="G12" s="17">
        <v>43104</v>
      </c>
      <c r="H12" s="14">
        <v>806446</v>
      </c>
      <c r="I12" s="18">
        <v>967</v>
      </c>
    </row>
    <row r="13" spans="1:9" s="20" customFormat="1" ht="25.5" customHeight="1" x14ac:dyDescent="0.2">
      <c r="A13" s="13">
        <v>2</v>
      </c>
      <c r="B13" s="14" t="s">
        <v>39</v>
      </c>
      <c r="C13" s="15" t="s">
        <v>41</v>
      </c>
      <c r="D13" s="16" t="s">
        <v>17</v>
      </c>
      <c r="E13" s="16" t="s">
        <v>42</v>
      </c>
      <c r="F13" s="17">
        <v>43102</v>
      </c>
      <c r="G13" s="17">
        <v>43105</v>
      </c>
      <c r="H13" s="14">
        <v>824510</v>
      </c>
      <c r="I13" s="18">
        <v>581</v>
      </c>
    </row>
    <row r="14" spans="1:9" s="19" customFormat="1" ht="25.5" customHeight="1" x14ac:dyDescent="0.2">
      <c r="A14" s="13">
        <v>3</v>
      </c>
      <c r="B14" s="14" t="s">
        <v>40</v>
      </c>
      <c r="C14" s="15" t="s">
        <v>43</v>
      </c>
      <c r="D14" s="16" t="s">
        <v>44</v>
      </c>
      <c r="E14" s="16" t="s">
        <v>45</v>
      </c>
      <c r="F14" s="17">
        <v>43103</v>
      </c>
      <c r="G14" s="17">
        <v>43109</v>
      </c>
      <c r="H14" s="14">
        <v>814301</v>
      </c>
      <c r="I14" s="18">
        <v>1579.5</v>
      </c>
    </row>
    <row r="15" spans="1:9" s="21" customFormat="1" ht="25.5" customHeight="1" x14ac:dyDescent="0.2">
      <c r="A15" s="13">
        <v>4</v>
      </c>
      <c r="B15" s="14" t="s">
        <v>47</v>
      </c>
      <c r="C15" s="15" t="s">
        <v>51</v>
      </c>
      <c r="D15" s="16" t="s">
        <v>52</v>
      </c>
      <c r="E15" s="16" t="s">
        <v>53</v>
      </c>
      <c r="F15" s="17">
        <v>43111</v>
      </c>
      <c r="G15" s="17">
        <v>43116</v>
      </c>
      <c r="H15" s="14">
        <v>808883</v>
      </c>
      <c r="I15" s="18">
        <v>1517</v>
      </c>
    </row>
    <row r="16" spans="1:9" s="21" customFormat="1" ht="25.5" customHeight="1" x14ac:dyDescent="0.2">
      <c r="A16" s="13">
        <v>5</v>
      </c>
      <c r="B16" s="14" t="s">
        <v>328</v>
      </c>
      <c r="C16" s="15" t="s">
        <v>329</v>
      </c>
      <c r="D16" s="16" t="s">
        <v>17</v>
      </c>
      <c r="E16" s="16" t="s">
        <v>330</v>
      </c>
      <c r="F16" s="17">
        <v>43072</v>
      </c>
      <c r="G16" s="17">
        <v>43111</v>
      </c>
      <c r="H16" s="14">
        <v>837727</v>
      </c>
      <c r="I16" s="18">
        <v>581</v>
      </c>
    </row>
    <row r="17" spans="1:9" s="21" customFormat="1" ht="25.5" customHeight="1" x14ac:dyDescent="0.2">
      <c r="A17" s="13">
        <v>6</v>
      </c>
      <c r="B17" s="14" t="s">
        <v>48</v>
      </c>
      <c r="C17" s="15" t="s">
        <v>54</v>
      </c>
      <c r="D17" s="16" t="s">
        <v>32</v>
      </c>
      <c r="E17" s="16" t="s">
        <v>55</v>
      </c>
      <c r="F17" s="17">
        <v>43117</v>
      </c>
      <c r="G17" s="17">
        <v>43123</v>
      </c>
      <c r="H17" s="14">
        <v>809486</v>
      </c>
      <c r="I17" s="18">
        <v>967</v>
      </c>
    </row>
    <row r="18" spans="1:9" s="21" customFormat="1" ht="25.5" customHeight="1" x14ac:dyDescent="0.2">
      <c r="A18" s="13">
        <v>7</v>
      </c>
      <c r="B18" s="14" t="s">
        <v>49</v>
      </c>
      <c r="C18" s="15" t="s">
        <v>56</v>
      </c>
      <c r="D18" s="16" t="s">
        <v>18</v>
      </c>
      <c r="E18" s="16" t="s">
        <v>57</v>
      </c>
      <c r="F18" s="17">
        <v>43119</v>
      </c>
      <c r="G18" s="17">
        <v>43124</v>
      </c>
      <c r="H18" s="14">
        <v>823490</v>
      </c>
      <c r="I18" s="18">
        <v>1917</v>
      </c>
    </row>
    <row r="19" spans="1:9" s="21" customFormat="1" ht="25.5" customHeight="1" x14ac:dyDescent="0.2">
      <c r="A19" s="13">
        <v>8</v>
      </c>
      <c r="B19" s="14" t="s">
        <v>50</v>
      </c>
      <c r="C19" s="50" t="s">
        <v>58</v>
      </c>
      <c r="D19" s="16" t="s">
        <v>59</v>
      </c>
      <c r="E19" s="16" t="s">
        <v>60</v>
      </c>
      <c r="F19" s="17"/>
      <c r="G19" s="17">
        <v>43129</v>
      </c>
      <c r="H19" s="14">
        <v>809534</v>
      </c>
      <c r="I19" s="18">
        <v>2025.04</v>
      </c>
    </row>
    <row r="20" spans="1:9" s="21" customFormat="1" ht="14.25" x14ac:dyDescent="0.2">
      <c r="A20" s="6"/>
      <c r="B20" s="6"/>
      <c r="C20" s="26"/>
      <c r="D20" s="26"/>
      <c r="E20" s="26"/>
      <c r="F20" s="4"/>
      <c r="G20" s="4"/>
      <c r="H20" s="4"/>
      <c r="I20" s="5"/>
    </row>
    <row r="21" spans="1:9" s="19" customFormat="1" ht="15.75" thickBot="1" x14ac:dyDescent="0.3">
      <c r="A21"/>
      <c r="B21"/>
      <c r="C21"/>
      <c r="D21"/>
      <c r="E21"/>
      <c r="F21"/>
      <c r="G21"/>
      <c r="H21"/>
      <c r="I21"/>
    </row>
    <row r="22" spans="1:9" s="21" customFormat="1" ht="18" thickBot="1" x14ac:dyDescent="0.25">
      <c r="A22" s="22"/>
      <c r="B22" s="71" t="s">
        <v>331</v>
      </c>
      <c r="C22" s="71"/>
      <c r="D22" s="23"/>
      <c r="E22" s="23"/>
      <c r="F22" s="4"/>
      <c r="G22" s="73" t="s">
        <v>23</v>
      </c>
      <c r="H22" s="74"/>
      <c r="I22" s="24">
        <f>SUM(I12:I19)</f>
        <v>10134.540000000001</v>
      </c>
    </row>
    <row r="23" spans="1:9" s="19" customFormat="1" x14ac:dyDescent="0.25">
      <c r="A23"/>
      <c r="B23"/>
      <c r="C23"/>
      <c r="D23"/>
      <c r="E23"/>
      <c r="F23"/>
      <c r="G23"/>
      <c r="H23"/>
      <c r="I23" s="25"/>
    </row>
    <row r="24" spans="1:9" x14ac:dyDescent="0.25">
      <c r="A24"/>
      <c r="B24"/>
      <c r="C24"/>
      <c r="D24"/>
      <c r="E24"/>
      <c r="F24"/>
      <c r="G24"/>
      <c r="H24"/>
      <c r="I24" s="25"/>
    </row>
    <row r="25" spans="1:9" ht="17.25" x14ac:dyDescent="0.25">
      <c r="A25"/>
      <c r="B25" s="71">
        <v>9</v>
      </c>
      <c r="C25" s="71"/>
      <c r="D25"/>
      <c r="E25"/>
      <c r="F25"/>
      <c r="G25"/>
      <c r="H25"/>
      <c r="I25"/>
    </row>
    <row r="26" spans="1:9" ht="24" customHeight="1" x14ac:dyDescent="0.25">
      <c r="A26"/>
      <c r="B26" s="72" t="s">
        <v>25</v>
      </c>
      <c r="C26" s="72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</sheetData>
  <mergeCells count="12">
    <mergeCell ref="G22:H22"/>
    <mergeCell ref="A8:B8"/>
    <mergeCell ref="D8:E9"/>
    <mergeCell ref="G8:I8"/>
    <mergeCell ref="A9:B9"/>
    <mergeCell ref="C10:D10"/>
    <mergeCell ref="F10:G10"/>
    <mergeCell ref="A1:C7"/>
    <mergeCell ref="D5:E5"/>
    <mergeCell ref="B25:C25"/>
    <mergeCell ref="B26:C26"/>
    <mergeCell ref="B22:C22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EF5D-0339-4775-9C06-FC1700D4F457}">
  <sheetPr>
    <tabColor theme="3" tint="0.39997558519241921"/>
    <pageSetUpPr fitToPage="1"/>
  </sheetPr>
  <dimension ref="A1:I66"/>
  <sheetViews>
    <sheetView view="pageLayout" topLeftCell="A30" zoomScale="70" zoomScaleNormal="85" zoomScaleSheetLayoutView="100" zoomScalePageLayoutView="70" workbookViewId="0">
      <selection activeCell="I61" sqref="I61"/>
    </sheetView>
  </sheetViews>
  <sheetFormatPr baseColWidth="10" defaultRowHeight="15" x14ac:dyDescent="0.25"/>
  <cols>
    <col min="1" max="1" width="5.7109375" style="55" customWidth="1"/>
    <col min="2" max="2" width="10.7109375" style="55" customWidth="1"/>
    <col min="3" max="3" width="44.5703125" style="26" customWidth="1"/>
    <col min="4" max="4" width="48.425781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505</v>
      </c>
      <c r="D8" s="76" t="s">
        <v>15</v>
      </c>
      <c r="E8" s="76"/>
      <c r="F8" s="2" t="s">
        <v>1</v>
      </c>
      <c r="G8" s="77" t="s">
        <v>504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54"/>
      <c r="F10" s="79" t="s">
        <v>4</v>
      </c>
      <c r="G10" s="79"/>
    </row>
    <row r="11" spans="1:9" s="12" customFormat="1" ht="15.75" thickBot="1" x14ac:dyDescent="0.3">
      <c r="A11" s="42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49" t="s">
        <v>13</v>
      </c>
    </row>
    <row r="12" spans="1:9" s="12" customFormat="1" ht="25.5" customHeight="1" x14ac:dyDescent="0.25">
      <c r="A12" s="14">
        <v>1</v>
      </c>
      <c r="B12" s="14" t="s">
        <v>506</v>
      </c>
      <c r="C12" s="15" t="s">
        <v>507</v>
      </c>
      <c r="D12" s="16" t="s">
        <v>508</v>
      </c>
      <c r="E12" s="16" t="s">
        <v>509</v>
      </c>
      <c r="F12" s="17">
        <v>43375</v>
      </c>
      <c r="G12" s="43">
        <v>43384</v>
      </c>
      <c r="H12" s="14">
        <v>886353</v>
      </c>
      <c r="I12" s="18">
        <v>581</v>
      </c>
    </row>
    <row r="13" spans="1:9" s="19" customFormat="1" ht="25.5" customHeight="1" x14ac:dyDescent="0.2">
      <c r="A13" s="14">
        <v>2</v>
      </c>
      <c r="B13" s="14" t="s">
        <v>510</v>
      </c>
      <c r="C13" s="15" t="s">
        <v>511</v>
      </c>
      <c r="D13" s="16" t="s">
        <v>512</v>
      </c>
      <c r="E13" s="16" t="s">
        <v>513</v>
      </c>
      <c r="F13" s="17">
        <v>43375</v>
      </c>
      <c r="G13" s="17">
        <v>43384</v>
      </c>
      <c r="H13" s="14"/>
      <c r="I13" s="18">
        <v>1906</v>
      </c>
    </row>
    <row r="14" spans="1:9" s="20" customFormat="1" ht="25.5" customHeight="1" x14ac:dyDescent="0.2">
      <c r="A14" s="14">
        <v>3</v>
      </c>
      <c r="B14" s="14" t="s">
        <v>514</v>
      </c>
      <c r="C14" s="15" t="s">
        <v>520</v>
      </c>
      <c r="D14" s="16" t="s">
        <v>521</v>
      </c>
      <c r="E14" s="16" t="s">
        <v>522</v>
      </c>
      <c r="F14" s="17">
        <v>43375</v>
      </c>
      <c r="G14" s="17">
        <v>43384</v>
      </c>
      <c r="H14" s="14">
        <v>886341</v>
      </c>
      <c r="I14" s="18">
        <v>1517</v>
      </c>
    </row>
    <row r="15" spans="1:9" s="19" customFormat="1" ht="25.5" customHeight="1" x14ac:dyDescent="0.2">
      <c r="A15" s="14">
        <v>4</v>
      </c>
      <c r="B15" s="14" t="s">
        <v>515</v>
      </c>
      <c r="C15" s="15" t="s">
        <v>524</v>
      </c>
      <c r="D15" s="61" t="s">
        <v>525</v>
      </c>
      <c r="E15" s="16" t="s">
        <v>526</v>
      </c>
      <c r="F15" s="17">
        <v>43377</v>
      </c>
      <c r="G15" s="17">
        <v>43388</v>
      </c>
      <c r="H15" s="14">
        <v>886595</v>
      </c>
      <c r="I15" s="18">
        <v>581</v>
      </c>
    </row>
    <row r="16" spans="1:9" s="20" customFormat="1" ht="25.5" customHeight="1" x14ac:dyDescent="0.2">
      <c r="A16" s="14">
        <v>5</v>
      </c>
      <c r="B16" s="14" t="s">
        <v>516</v>
      </c>
      <c r="C16" s="15" t="s">
        <v>527</v>
      </c>
      <c r="D16" s="16" t="s">
        <v>521</v>
      </c>
      <c r="E16" s="16" t="s">
        <v>528</v>
      </c>
      <c r="F16" s="17">
        <v>43374</v>
      </c>
      <c r="G16" s="17">
        <v>43383</v>
      </c>
      <c r="H16" s="14">
        <v>886233</v>
      </c>
      <c r="I16" s="18">
        <v>967</v>
      </c>
    </row>
    <row r="17" spans="1:9" s="20" customFormat="1" ht="57" customHeight="1" x14ac:dyDescent="0.2">
      <c r="A17" s="14">
        <v>6</v>
      </c>
      <c r="B17" s="14" t="s">
        <v>517</v>
      </c>
      <c r="C17" s="15" t="s">
        <v>529</v>
      </c>
      <c r="D17" s="16" t="s">
        <v>530</v>
      </c>
      <c r="E17" s="16" t="s">
        <v>531</v>
      </c>
      <c r="F17" s="17"/>
      <c r="G17" s="17"/>
      <c r="H17" s="14">
        <v>851060</v>
      </c>
      <c r="I17" s="18">
        <v>13166.46</v>
      </c>
    </row>
    <row r="18" spans="1:9" s="20" customFormat="1" ht="25.5" customHeight="1" x14ac:dyDescent="0.2">
      <c r="A18" s="14">
        <v>7</v>
      </c>
      <c r="B18" s="14" t="s">
        <v>518</v>
      </c>
      <c r="C18" s="16" t="s">
        <v>532</v>
      </c>
      <c r="D18" s="16" t="s">
        <v>533</v>
      </c>
      <c r="E18" s="16" t="s">
        <v>534</v>
      </c>
      <c r="F18" s="17">
        <v>43376</v>
      </c>
      <c r="G18" s="17">
        <v>43385</v>
      </c>
      <c r="H18" s="14"/>
      <c r="I18" s="18">
        <v>1517</v>
      </c>
    </row>
    <row r="19" spans="1:9" s="20" customFormat="1" ht="25.5" customHeight="1" x14ac:dyDescent="0.2">
      <c r="A19" s="14">
        <v>8</v>
      </c>
      <c r="B19" s="14" t="s">
        <v>519</v>
      </c>
      <c r="C19" s="15" t="s">
        <v>535</v>
      </c>
      <c r="D19" s="16" t="s">
        <v>536</v>
      </c>
      <c r="E19" s="16" t="s">
        <v>537</v>
      </c>
      <c r="F19" s="17">
        <v>43381</v>
      </c>
      <c r="G19" s="17">
        <v>43389</v>
      </c>
      <c r="H19" s="14"/>
      <c r="I19" s="18">
        <v>581</v>
      </c>
    </row>
    <row r="20" spans="1:9" s="20" customFormat="1" ht="25.5" customHeight="1" x14ac:dyDescent="0.2">
      <c r="A20" s="14">
        <v>9</v>
      </c>
      <c r="B20" s="14" t="s">
        <v>538</v>
      </c>
      <c r="C20" s="39" t="s">
        <v>539</v>
      </c>
      <c r="D20" s="32" t="s">
        <v>540</v>
      </c>
      <c r="E20" s="16" t="s">
        <v>541</v>
      </c>
      <c r="F20" s="17">
        <v>43381</v>
      </c>
      <c r="G20" s="17">
        <v>43390</v>
      </c>
      <c r="H20" s="14">
        <v>887210</v>
      </c>
      <c r="I20" s="18">
        <v>1517</v>
      </c>
    </row>
    <row r="21" spans="1:9" s="20" customFormat="1" ht="25.5" customHeight="1" x14ac:dyDescent="0.2">
      <c r="A21" s="14">
        <v>10</v>
      </c>
      <c r="B21" s="14" t="s">
        <v>542</v>
      </c>
      <c r="C21" s="15" t="s">
        <v>543</v>
      </c>
      <c r="D21" s="40" t="s">
        <v>544</v>
      </c>
      <c r="E21" s="16" t="s">
        <v>545</v>
      </c>
      <c r="F21" s="17">
        <v>43381</v>
      </c>
      <c r="G21" s="17">
        <v>43398</v>
      </c>
      <c r="H21" s="14">
        <v>887420</v>
      </c>
      <c r="I21" s="18">
        <v>967</v>
      </c>
    </row>
    <row r="22" spans="1:9" s="20" customFormat="1" ht="25.5" customHeight="1" x14ac:dyDescent="0.2">
      <c r="A22" s="14">
        <v>11</v>
      </c>
      <c r="B22" s="14" t="s">
        <v>546</v>
      </c>
      <c r="C22" s="15" t="s">
        <v>547</v>
      </c>
      <c r="D22" s="44" t="s">
        <v>548</v>
      </c>
      <c r="E22" s="16" t="s">
        <v>549</v>
      </c>
      <c r="F22" s="17">
        <v>43377</v>
      </c>
      <c r="G22" s="17">
        <v>43388</v>
      </c>
      <c r="H22" s="14">
        <v>886588</v>
      </c>
      <c r="I22" s="18">
        <v>1517</v>
      </c>
    </row>
    <row r="23" spans="1:9" s="20" customFormat="1" ht="25.5" customHeight="1" x14ac:dyDescent="0.2">
      <c r="A23" s="14">
        <v>12</v>
      </c>
      <c r="B23" s="14" t="s">
        <v>550</v>
      </c>
      <c r="C23" s="15" t="s">
        <v>551</v>
      </c>
      <c r="D23" s="40" t="s">
        <v>19</v>
      </c>
      <c r="E23" s="16" t="s">
        <v>552</v>
      </c>
      <c r="F23" s="17">
        <v>43384</v>
      </c>
      <c r="G23" s="17">
        <v>43397</v>
      </c>
      <c r="H23" s="14">
        <v>886790</v>
      </c>
      <c r="I23" s="18">
        <v>157</v>
      </c>
    </row>
    <row r="24" spans="1:9" s="20" customFormat="1" ht="25.5" customHeight="1" x14ac:dyDescent="0.2">
      <c r="A24" s="14">
        <v>13</v>
      </c>
      <c r="B24" s="14" t="s">
        <v>553</v>
      </c>
      <c r="C24" s="15" t="s">
        <v>554</v>
      </c>
      <c r="D24" s="40" t="s">
        <v>409</v>
      </c>
      <c r="E24" s="16" t="s">
        <v>555</v>
      </c>
      <c r="F24" s="17"/>
      <c r="G24" s="17"/>
      <c r="H24" s="14">
        <v>890008</v>
      </c>
      <c r="I24" s="18">
        <v>2631.36</v>
      </c>
    </row>
    <row r="25" spans="1:9" s="20" customFormat="1" ht="25.5" customHeight="1" x14ac:dyDescent="0.2">
      <c r="A25" s="14">
        <v>14</v>
      </c>
      <c r="B25" s="14" t="s">
        <v>523</v>
      </c>
      <c r="C25" s="16" t="s">
        <v>556</v>
      </c>
      <c r="D25" s="44" t="s">
        <v>409</v>
      </c>
      <c r="E25" s="16" t="s">
        <v>557</v>
      </c>
      <c r="F25" s="17">
        <v>43391</v>
      </c>
      <c r="G25" s="17">
        <v>43404</v>
      </c>
      <c r="H25" s="14">
        <v>890201</v>
      </c>
      <c r="I25" s="18">
        <v>967</v>
      </c>
    </row>
    <row r="26" spans="1:9" s="20" customFormat="1" ht="25.5" customHeight="1" x14ac:dyDescent="0.2">
      <c r="A26" s="14">
        <v>15</v>
      </c>
      <c r="B26" s="14" t="s">
        <v>558</v>
      </c>
      <c r="C26" s="15" t="s">
        <v>559</v>
      </c>
      <c r="D26" s="40" t="s">
        <v>409</v>
      </c>
      <c r="E26" s="16" t="s">
        <v>560</v>
      </c>
      <c r="F26" s="17"/>
      <c r="G26" s="17"/>
      <c r="H26" s="14">
        <v>892870</v>
      </c>
      <c r="I26" s="18">
        <v>14070.38</v>
      </c>
    </row>
    <row r="27" spans="1:9" s="20" customFormat="1" ht="25.5" customHeight="1" x14ac:dyDescent="0.2">
      <c r="A27" s="14">
        <v>17</v>
      </c>
      <c r="B27" s="14" t="s">
        <v>561</v>
      </c>
      <c r="C27" s="16" t="s">
        <v>562</v>
      </c>
      <c r="D27" s="16" t="s">
        <v>94</v>
      </c>
      <c r="E27" s="16" t="s">
        <v>563</v>
      </c>
      <c r="F27" s="17">
        <v>43388</v>
      </c>
      <c r="G27" s="17">
        <v>43397</v>
      </c>
      <c r="H27" s="14">
        <v>886826</v>
      </c>
      <c r="I27" s="18">
        <v>1517</v>
      </c>
    </row>
    <row r="28" spans="1:9" s="19" customFormat="1" ht="25.5" customHeight="1" x14ac:dyDescent="0.2">
      <c r="A28" s="14">
        <v>18</v>
      </c>
      <c r="B28" s="14" t="s">
        <v>564</v>
      </c>
      <c r="C28" s="15" t="s">
        <v>565</v>
      </c>
      <c r="D28" s="16" t="s">
        <v>566</v>
      </c>
      <c r="E28" s="16" t="s">
        <v>567</v>
      </c>
      <c r="F28" s="17">
        <v>43392</v>
      </c>
      <c r="G28" s="17">
        <v>43405</v>
      </c>
      <c r="H28" s="14">
        <v>890259</v>
      </c>
      <c r="I28" s="18">
        <v>1517</v>
      </c>
    </row>
    <row r="29" spans="1:9" s="19" customFormat="1" ht="25.5" customHeight="1" x14ac:dyDescent="0.2">
      <c r="A29" s="14">
        <v>19</v>
      </c>
      <c r="B29" s="14" t="s">
        <v>568</v>
      </c>
      <c r="C29" s="15" t="s">
        <v>569</v>
      </c>
      <c r="D29" s="16" t="s">
        <v>570</v>
      </c>
      <c r="E29" s="16" t="s">
        <v>571</v>
      </c>
      <c r="F29" s="17">
        <v>43399</v>
      </c>
      <c r="G29" s="17">
        <v>43440</v>
      </c>
      <c r="H29" s="14">
        <v>890541</v>
      </c>
      <c r="I29" s="18">
        <v>581</v>
      </c>
    </row>
    <row r="30" spans="1:9" s="19" customFormat="1" ht="25.5" customHeight="1" x14ac:dyDescent="0.2">
      <c r="A30" s="14">
        <v>20</v>
      </c>
      <c r="B30" s="14" t="s">
        <v>572</v>
      </c>
      <c r="C30" s="15" t="s">
        <v>573</v>
      </c>
      <c r="D30" s="16" t="s">
        <v>575</v>
      </c>
      <c r="E30" s="16" t="s">
        <v>574</v>
      </c>
      <c r="F30" s="17"/>
      <c r="G30" s="17"/>
      <c r="H30" s="14">
        <v>842986</v>
      </c>
      <c r="I30" s="18">
        <v>2143.0700000000002</v>
      </c>
    </row>
    <row r="31" spans="1:9" s="19" customFormat="1" ht="25.5" customHeight="1" x14ac:dyDescent="0.2">
      <c r="A31" s="62"/>
      <c r="B31" s="62"/>
      <c r="C31" s="63"/>
      <c r="D31" s="33"/>
      <c r="E31" s="33"/>
      <c r="F31" s="64"/>
      <c r="G31" s="64"/>
      <c r="H31" s="62"/>
      <c r="I31" s="65"/>
    </row>
    <row r="32" spans="1:9" s="19" customFormat="1" ht="17.25" customHeight="1" x14ac:dyDescent="0.2">
      <c r="A32" s="69"/>
      <c r="B32" s="69"/>
      <c r="C32" s="69"/>
      <c r="D32" s="26"/>
      <c r="E32" s="26"/>
      <c r="F32" s="4"/>
      <c r="G32" s="4"/>
      <c r="H32" s="4"/>
      <c r="I32" s="5"/>
    </row>
    <row r="33" spans="1:9" s="19" customFormat="1" ht="15" customHeight="1" x14ac:dyDescent="0.2">
      <c r="A33" s="69"/>
      <c r="B33" s="69"/>
      <c r="C33" s="69"/>
      <c r="D33" s="26"/>
      <c r="E33" s="26"/>
      <c r="F33" s="4"/>
      <c r="G33" s="4"/>
      <c r="H33" s="4"/>
      <c r="I33" s="5"/>
    </row>
    <row r="34" spans="1:9" s="19" customFormat="1" ht="13.5" customHeight="1" x14ac:dyDescent="0.2">
      <c r="A34" s="69"/>
      <c r="B34" s="69"/>
      <c r="C34" s="69"/>
      <c r="D34" s="26"/>
      <c r="E34" s="26"/>
      <c r="F34" s="4"/>
      <c r="G34" s="4"/>
      <c r="H34" s="4"/>
      <c r="I34" s="5"/>
    </row>
    <row r="35" spans="1:9" s="19" customFormat="1" ht="24.75" customHeight="1" x14ac:dyDescent="0.2">
      <c r="A35" s="69"/>
      <c r="B35" s="69"/>
      <c r="C35" s="69"/>
      <c r="D35" s="26"/>
      <c r="E35" s="26"/>
      <c r="F35" s="4"/>
      <c r="G35" s="4"/>
      <c r="H35" s="4"/>
      <c r="I35" s="5"/>
    </row>
    <row r="36" spans="1:9" s="19" customFormat="1" ht="21.75" customHeight="1" x14ac:dyDescent="0.2">
      <c r="A36" s="69"/>
      <c r="B36" s="69"/>
      <c r="C36" s="69"/>
      <c r="D36" s="70" t="s">
        <v>503</v>
      </c>
      <c r="E36" s="70"/>
      <c r="F36" s="4"/>
      <c r="G36" s="4"/>
      <c r="H36" s="4"/>
      <c r="I36" s="5"/>
    </row>
    <row r="37" spans="1:9" s="19" customFormat="1" ht="14.25" hidden="1" customHeight="1" x14ac:dyDescent="0.2">
      <c r="A37" s="69"/>
      <c r="B37" s="69"/>
      <c r="C37" s="69"/>
      <c r="D37" s="26"/>
      <c r="E37" s="26"/>
      <c r="F37" s="4"/>
      <c r="G37" s="4"/>
      <c r="H37" s="4"/>
      <c r="I37" s="5"/>
    </row>
    <row r="38" spans="1:9" s="19" customFormat="1" ht="4.5" customHeight="1" x14ac:dyDescent="0.2">
      <c r="A38" s="69"/>
      <c r="B38" s="69"/>
      <c r="C38" s="69"/>
      <c r="D38" s="26"/>
      <c r="E38" s="26"/>
      <c r="F38" s="4"/>
      <c r="G38" s="4"/>
      <c r="H38" s="4"/>
      <c r="I38" s="5"/>
    </row>
    <row r="39" spans="1:9" s="19" customFormat="1" ht="25.5" customHeight="1" x14ac:dyDescent="0.2">
      <c r="A39" s="75" t="s">
        <v>0</v>
      </c>
      <c r="B39" s="75"/>
      <c r="C39" s="1" t="s">
        <v>505</v>
      </c>
      <c r="D39" s="76" t="s">
        <v>15</v>
      </c>
      <c r="E39" s="76"/>
      <c r="F39" s="2" t="s">
        <v>1</v>
      </c>
      <c r="G39" s="77" t="s">
        <v>504</v>
      </c>
      <c r="H39" s="78"/>
      <c r="I39" s="78"/>
    </row>
    <row r="40" spans="1:9" s="19" customFormat="1" ht="25.5" customHeight="1" x14ac:dyDescent="0.2">
      <c r="A40" s="75" t="s">
        <v>2</v>
      </c>
      <c r="B40" s="75"/>
      <c r="C40" s="3" t="s">
        <v>14</v>
      </c>
      <c r="D40" s="76"/>
      <c r="E40" s="76"/>
      <c r="F40" s="4"/>
      <c r="G40" s="4"/>
      <c r="H40" s="4"/>
      <c r="I40" s="5"/>
    </row>
    <row r="41" spans="1:9" s="19" customFormat="1" ht="25.5" customHeight="1" thickBot="1" x14ac:dyDescent="0.25">
      <c r="A41" s="60"/>
      <c r="B41" s="60"/>
      <c r="C41" s="79" t="s">
        <v>3</v>
      </c>
      <c r="D41" s="79"/>
      <c r="E41" s="59"/>
      <c r="F41" s="79" t="s">
        <v>4</v>
      </c>
      <c r="G41" s="79"/>
      <c r="H41" s="4"/>
      <c r="I41" s="5"/>
    </row>
    <row r="42" spans="1:9" s="19" customFormat="1" ht="25.5" customHeight="1" thickBot="1" x14ac:dyDescent="0.25">
      <c r="A42" s="66" t="s">
        <v>5</v>
      </c>
      <c r="B42" s="9" t="s">
        <v>6</v>
      </c>
      <c r="C42" s="9" t="s">
        <v>7</v>
      </c>
      <c r="D42" s="9" t="s">
        <v>8</v>
      </c>
      <c r="E42" s="9" t="s">
        <v>9</v>
      </c>
      <c r="F42" s="10" t="s">
        <v>10</v>
      </c>
      <c r="G42" s="9" t="s">
        <v>11</v>
      </c>
      <c r="H42" s="10" t="s">
        <v>12</v>
      </c>
      <c r="I42" s="49" t="s">
        <v>13</v>
      </c>
    </row>
    <row r="43" spans="1:9" s="19" customFormat="1" ht="25.5" customHeight="1" x14ac:dyDescent="0.2">
      <c r="A43" s="14">
        <v>21</v>
      </c>
      <c r="B43" s="14" t="s">
        <v>576</v>
      </c>
      <c r="C43" s="15" t="s">
        <v>577</v>
      </c>
      <c r="D43" s="16" t="s">
        <v>578</v>
      </c>
      <c r="E43" s="16" t="s">
        <v>579</v>
      </c>
      <c r="F43" s="17">
        <v>43390</v>
      </c>
      <c r="G43" s="43">
        <v>43403</v>
      </c>
      <c r="H43" s="14">
        <v>886890</v>
      </c>
      <c r="I43" s="18">
        <v>5672.54</v>
      </c>
    </row>
    <row r="44" spans="1:9" s="19" customFormat="1" ht="25.5" customHeight="1" x14ac:dyDescent="0.2">
      <c r="A44" s="14">
        <v>22</v>
      </c>
      <c r="B44" s="14" t="s">
        <v>580</v>
      </c>
      <c r="C44" s="15" t="s">
        <v>581</v>
      </c>
      <c r="D44" s="16" t="s">
        <v>578</v>
      </c>
      <c r="E44" s="16" t="s">
        <v>582</v>
      </c>
      <c r="F44" s="17">
        <v>43404</v>
      </c>
      <c r="G44" s="17">
        <v>43416</v>
      </c>
      <c r="H44" s="14">
        <v>842576</v>
      </c>
      <c r="I44" s="18">
        <v>1517</v>
      </c>
    </row>
    <row r="45" spans="1:9" s="19" customFormat="1" ht="25.5" customHeight="1" x14ac:dyDescent="0.2">
      <c r="A45" s="14">
        <v>23</v>
      </c>
      <c r="B45" s="14"/>
      <c r="C45" s="15"/>
      <c r="D45" s="16"/>
      <c r="E45" s="16"/>
      <c r="F45" s="17"/>
      <c r="G45" s="17"/>
      <c r="H45" s="14"/>
      <c r="I45" s="18"/>
    </row>
    <row r="46" spans="1:9" s="19" customFormat="1" ht="25.5" customHeight="1" x14ac:dyDescent="0.2">
      <c r="A46" s="62"/>
      <c r="B46" s="62"/>
      <c r="C46" s="63"/>
      <c r="D46" s="33"/>
      <c r="E46" s="33"/>
      <c r="F46" s="64"/>
      <c r="G46" s="64"/>
      <c r="H46" s="62"/>
      <c r="I46" s="65"/>
    </row>
    <row r="47" spans="1:9" s="19" customFormat="1" ht="25.5" customHeight="1" x14ac:dyDescent="0.2">
      <c r="A47" s="62"/>
      <c r="B47" s="62"/>
      <c r="C47" s="63"/>
      <c r="D47" s="33"/>
      <c r="E47" s="33"/>
      <c r="F47" s="64"/>
      <c r="G47" s="64"/>
      <c r="H47" s="62"/>
      <c r="I47" s="65"/>
    </row>
    <row r="48" spans="1:9" s="19" customFormat="1" ht="25.5" customHeight="1" x14ac:dyDescent="0.2">
      <c r="A48" s="62"/>
      <c r="B48" s="62"/>
      <c r="C48" s="63"/>
      <c r="D48" s="33"/>
      <c r="E48" s="33"/>
      <c r="F48" s="64"/>
      <c r="G48" s="64"/>
      <c r="H48" s="62"/>
      <c r="I48" s="65"/>
    </row>
    <row r="49" spans="1:9" s="19" customFormat="1" ht="25.5" customHeight="1" x14ac:dyDescent="0.2">
      <c r="A49" s="62"/>
      <c r="B49" s="62"/>
      <c r="C49" s="63"/>
      <c r="D49" s="33"/>
      <c r="E49" s="33"/>
      <c r="F49" s="64"/>
      <c r="G49" s="64"/>
      <c r="H49" s="62"/>
      <c r="I49" s="65"/>
    </row>
    <row r="50" spans="1:9" s="19" customFormat="1" ht="25.5" customHeight="1" x14ac:dyDescent="0.2">
      <c r="A50" s="62"/>
      <c r="B50" s="62"/>
      <c r="C50" s="63"/>
      <c r="D50" s="33"/>
      <c r="E50" s="33"/>
      <c r="F50" s="64"/>
      <c r="G50" s="64"/>
      <c r="H50" s="62"/>
      <c r="I50" s="65"/>
    </row>
    <row r="51" spans="1:9" s="19" customFormat="1" ht="25.5" customHeight="1" x14ac:dyDescent="0.2">
      <c r="A51" s="62"/>
      <c r="B51" s="62"/>
      <c r="C51" s="63"/>
      <c r="D51" s="33"/>
      <c r="E51" s="33"/>
      <c r="F51" s="64"/>
      <c r="G51" s="64"/>
      <c r="H51" s="62"/>
      <c r="I51" s="65"/>
    </row>
    <row r="52" spans="1:9" s="19" customFormat="1" ht="25.5" customHeight="1" x14ac:dyDescent="0.2">
      <c r="A52" s="62"/>
      <c r="B52" s="62"/>
      <c r="C52" s="63"/>
      <c r="D52" s="33"/>
      <c r="E52" s="33"/>
      <c r="F52" s="64"/>
      <c r="G52" s="64"/>
      <c r="H52" s="62"/>
      <c r="I52" s="65"/>
    </row>
    <row r="53" spans="1:9" s="19" customFormat="1" ht="25.5" customHeight="1" x14ac:dyDescent="0.2">
      <c r="A53" s="62"/>
      <c r="B53" s="62"/>
      <c r="C53" s="63"/>
      <c r="D53" s="33"/>
      <c r="E53" s="33"/>
      <c r="F53" s="64"/>
      <c r="G53" s="64"/>
      <c r="H53" s="62"/>
      <c r="I53" s="65"/>
    </row>
    <row r="54" spans="1:9" s="19" customFormat="1" ht="25.5" customHeight="1" x14ac:dyDescent="0.2">
      <c r="A54" s="62"/>
      <c r="B54" s="62"/>
      <c r="C54" s="63"/>
      <c r="D54" s="33"/>
      <c r="E54" s="33"/>
      <c r="F54" s="64"/>
      <c r="G54" s="64"/>
      <c r="H54" s="62"/>
      <c r="I54" s="65"/>
    </row>
    <row r="55" spans="1:9" s="19" customFormat="1" ht="25.5" customHeight="1" x14ac:dyDescent="0.2">
      <c r="A55" s="62"/>
      <c r="B55" s="62"/>
      <c r="C55" s="63"/>
      <c r="D55" s="33"/>
      <c r="E55" s="33"/>
      <c r="F55" s="64"/>
      <c r="G55" s="64"/>
      <c r="H55" s="62"/>
      <c r="I55" s="65"/>
    </row>
    <row r="56" spans="1:9" s="19" customFormat="1" ht="25.5" customHeight="1" x14ac:dyDescent="0.2">
      <c r="A56" s="62"/>
      <c r="B56" s="62"/>
      <c r="C56" s="63"/>
      <c r="D56" s="33"/>
      <c r="E56" s="33"/>
      <c r="F56" s="64"/>
      <c r="G56" s="64"/>
      <c r="H56" s="62"/>
      <c r="I56" s="65"/>
    </row>
    <row r="57" spans="1:9" s="19" customFormat="1" ht="25.5" customHeight="1" x14ac:dyDescent="0.2">
      <c r="A57" s="62"/>
      <c r="B57" s="62"/>
      <c r="C57" s="63"/>
      <c r="D57" s="33"/>
      <c r="E57" s="33"/>
      <c r="F57" s="64"/>
      <c r="G57" s="64"/>
      <c r="H57" s="62"/>
      <c r="I57" s="65"/>
    </row>
    <row r="58" spans="1:9" ht="15.75" thickBot="1" x14ac:dyDescent="0.3">
      <c r="A58"/>
      <c r="B58"/>
      <c r="C58"/>
      <c r="D58"/>
      <c r="E58"/>
      <c r="F58"/>
      <c r="G58"/>
      <c r="H58"/>
      <c r="I58"/>
    </row>
    <row r="59" spans="1:9" ht="24" customHeight="1" thickBot="1" x14ac:dyDescent="0.3">
      <c r="A59" s="22"/>
      <c r="B59" s="71" t="s">
        <v>29</v>
      </c>
      <c r="C59" s="71"/>
      <c r="D59" s="23"/>
      <c r="E59" s="23"/>
      <c r="G59" s="73" t="s">
        <v>23</v>
      </c>
      <c r="H59" s="74"/>
      <c r="I59" s="24">
        <f>SUM(I12:I44)</f>
        <v>55590.81</v>
      </c>
    </row>
    <row r="60" spans="1:9" ht="15.75" thickBot="1" x14ac:dyDescent="0.3">
      <c r="A60"/>
      <c r="B60"/>
      <c r="C60"/>
      <c r="D60"/>
      <c r="E60"/>
      <c r="F60"/>
      <c r="G60"/>
      <c r="H60"/>
      <c r="I60" s="25"/>
    </row>
    <row r="61" spans="1:9" ht="18" thickBot="1" x14ac:dyDescent="0.3">
      <c r="A61"/>
      <c r="B61" s="71">
        <f>77+10</f>
        <v>87</v>
      </c>
      <c r="C61" s="71"/>
      <c r="D61"/>
      <c r="E61"/>
      <c r="F61"/>
      <c r="G61" s="73" t="s">
        <v>26</v>
      </c>
      <c r="H61" s="74"/>
      <c r="I61" s="24">
        <f>I59+'SEPTIEMBRE 2018'!I32</f>
        <v>380890.62999999995</v>
      </c>
    </row>
    <row r="62" spans="1:9" x14ac:dyDescent="0.25">
      <c r="A62"/>
      <c r="B62" s="72" t="s">
        <v>25</v>
      </c>
      <c r="C62" s="7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 s="80"/>
      <c r="H63" s="80"/>
      <c r="I63" s="56"/>
    </row>
    <row r="64" spans="1:9" x14ac:dyDescent="0.25">
      <c r="A64"/>
      <c r="B64"/>
      <c r="C64"/>
      <c r="D64"/>
      <c r="E64"/>
      <c r="F64"/>
      <c r="G64" s="57"/>
      <c r="H64" s="57"/>
      <c r="I64" s="57"/>
    </row>
    <row r="65" spans="1:9" x14ac:dyDescent="0.25">
      <c r="A65"/>
      <c r="B65"/>
      <c r="C65"/>
      <c r="D65"/>
      <c r="E65"/>
      <c r="F65"/>
      <c r="G65" s="80"/>
      <c r="H65" s="80"/>
      <c r="I65" s="58"/>
    </row>
    <row r="66" spans="1:9" x14ac:dyDescent="0.25">
      <c r="A66"/>
      <c r="B66"/>
      <c r="C66"/>
      <c r="D66"/>
      <c r="E66"/>
      <c r="F66"/>
      <c r="G66"/>
      <c r="H66"/>
      <c r="I66"/>
    </row>
  </sheetData>
  <mergeCells count="23">
    <mergeCell ref="B62:C62"/>
    <mergeCell ref="G63:H63"/>
    <mergeCell ref="G65:H65"/>
    <mergeCell ref="C10:D10"/>
    <mergeCell ref="F10:G10"/>
    <mergeCell ref="B59:C59"/>
    <mergeCell ref="G59:H59"/>
    <mergeCell ref="B61:C61"/>
    <mergeCell ref="G61:H61"/>
    <mergeCell ref="A32:C38"/>
    <mergeCell ref="D36:E36"/>
    <mergeCell ref="A39:B39"/>
    <mergeCell ref="D39:E40"/>
    <mergeCell ref="G39:I39"/>
    <mergeCell ref="A40:B40"/>
    <mergeCell ref="G8:I8"/>
    <mergeCell ref="A9:B9"/>
    <mergeCell ref="C41:D41"/>
    <mergeCell ref="A1:C7"/>
    <mergeCell ref="D5:E5"/>
    <mergeCell ref="A8:B8"/>
    <mergeCell ref="D8:E9"/>
    <mergeCell ref="F41:G41"/>
  </mergeCells>
  <pageMargins left="0.7" right="0.7" top="0.75" bottom="0.75" header="0.3" footer="0.3"/>
  <pageSetup paperSize="5" scale="71" fitToHeight="0" orientation="landscape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E43DA-7BF1-4E79-939B-F46C1FD6410C}">
  <sheetPr>
    <tabColor theme="3" tint="0.39997558519241921"/>
    <pageSetUpPr fitToPage="1"/>
  </sheetPr>
  <dimension ref="A1:I32"/>
  <sheetViews>
    <sheetView view="pageLayout" topLeftCell="A10" zoomScale="70" zoomScaleNormal="85" zoomScaleSheetLayoutView="100" zoomScalePageLayoutView="70" workbookViewId="0">
      <selection activeCell="E26" sqref="E26"/>
    </sheetView>
  </sheetViews>
  <sheetFormatPr baseColWidth="10" defaultRowHeight="15" x14ac:dyDescent="0.25"/>
  <cols>
    <col min="1" max="1" width="5.7109375" style="60" customWidth="1"/>
    <col min="2" max="2" width="10.7109375" style="60" customWidth="1"/>
    <col min="3" max="3" width="44.5703125" style="26" customWidth="1"/>
    <col min="4" max="4" width="48.425781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583</v>
      </c>
      <c r="D8" s="76" t="s">
        <v>15</v>
      </c>
      <c r="E8" s="76"/>
      <c r="F8" s="2" t="s">
        <v>1</v>
      </c>
      <c r="G8" s="77" t="s">
        <v>584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59"/>
      <c r="F10" s="79" t="s">
        <v>4</v>
      </c>
      <c r="G10" s="79"/>
    </row>
    <row r="11" spans="1:9" s="12" customFormat="1" ht="15.75" thickBot="1" x14ac:dyDescent="0.3">
      <c r="A11" s="42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49" t="s">
        <v>13</v>
      </c>
    </row>
    <row r="12" spans="1:9" s="12" customFormat="1" ht="26.85" customHeight="1" x14ac:dyDescent="0.25">
      <c r="A12" s="14">
        <v>1</v>
      </c>
      <c r="B12" s="14" t="s">
        <v>585</v>
      </c>
      <c r="C12" s="15" t="s">
        <v>586</v>
      </c>
      <c r="D12" s="16" t="s">
        <v>17</v>
      </c>
      <c r="E12" s="16" t="s">
        <v>587</v>
      </c>
      <c r="F12" s="17">
        <v>43405</v>
      </c>
      <c r="G12" s="43">
        <v>43416</v>
      </c>
      <c r="H12" s="14">
        <v>890784</v>
      </c>
      <c r="I12" s="18">
        <v>1517</v>
      </c>
    </row>
    <row r="13" spans="1:9" s="19" customFormat="1" ht="26.85" customHeight="1" x14ac:dyDescent="0.2">
      <c r="A13" s="14">
        <v>2</v>
      </c>
      <c r="B13" s="14" t="s">
        <v>588</v>
      </c>
      <c r="C13" s="15" t="s">
        <v>589</v>
      </c>
      <c r="D13" s="16" t="s">
        <v>590</v>
      </c>
      <c r="E13" s="16" t="s">
        <v>591</v>
      </c>
      <c r="F13" s="17">
        <v>43409</v>
      </c>
      <c r="G13" s="17">
        <v>43423</v>
      </c>
      <c r="H13" s="14"/>
      <c r="I13" s="18">
        <v>1782.6</v>
      </c>
    </row>
    <row r="14" spans="1:9" s="20" customFormat="1" ht="26.85" customHeight="1" x14ac:dyDescent="0.2">
      <c r="A14" s="14">
        <v>3</v>
      </c>
      <c r="B14" s="14" t="s">
        <v>592</v>
      </c>
      <c r="C14" s="15" t="s">
        <v>593</v>
      </c>
      <c r="D14" s="16" t="s">
        <v>17</v>
      </c>
      <c r="E14" s="16" t="s">
        <v>594</v>
      </c>
      <c r="F14" s="17">
        <v>43412</v>
      </c>
      <c r="G14" s="17">
        <v>43425</v>
      </c>
      <c r="H14" s="14">
        <v>891045</v>
      </c>
      <c r="I14" s="18">
        <v>1517</v>
      </c>
    </row>
    <row r="15" spans="1:9" s="19" customFormat="1" ht="26.85" customHeight="1" x14ac:dyDescent="0.2">
      <c r="A15" s="14">
        <v>4</v>
      </c>
      <c r="B15" s="14" t="s">
        <v>595</v>
      </c>
      <c r="C15" s="16" t="s">
        <v>596</v>
      </c>
      <c r="D15" s="61" t="s">
        <v>97</v>
      </c>
      <c r="E15" s="16" t="s">
        <v>597</v>
      </c>
      <c r="F15" s="17">
        <v>43416</v>
      </c>
      <c r="G15" s="17">
        <v>43426</v>
      </c>
      <c r="H15" s="14">
        <v>843154</v>
      </c>
      <c r="I15" s="18">
        <v>581</v>
      </c>
    </row>
    <row r="16" spans="1:9" s="20" customFormat="1" ht="26.85" customHeight="1" x14ac:dyDescent="0.2">
      <c r="A16" s="14">
        <v>5</v>
      </c>
      <c r="B16" s="14" t="s">
        <v>598</v>
      </c>
      <c r="C16" s="15" t="s">
        <v>599</v>
      </c>
      <c r="D16" s="16" t="s">
        <v>600</v>
      </c>
      <c r="E16" s="16" t="s">
        <v>601</v>
      </c>
      <c r="F16" s="17">
        <v>43416</v>
      </c>
      <c r="G16" s="17">
        <v>43426</v>
      </c>
      <c r="H16" s="14">
        <v>891192</v>
      </c>
      <c r="I16" s="18">
        <v>581</v>
      </c>
    </row>
    <row r="17" spans="1:9" s="20" customFormat="1" ht="26.85" customHeight="1" x14ac:dyDescent="0.2">
      <c r="A17" s="14">
        <v>6</v>
      </c>
      <c r="B17" s="14" t="s">
        <v>602</v>
      </c>
      <c r="C17" s="15" t="s">
        <v>604</v>
      </c>
      <c r="D17" s="16" t="s">
        <v>17</v>
      </c>
      <c r="E17" s="16" t="s">
        <v>605</v>
      </c>
      <c r="F17" s="17">
        <v>43413</v>
      </c>
      <c r="G17" s="17" t="s">
        <v>606</v>
      </c>
      <c r="H17" s="14">
        <v>843074</v>
      </c>
      <c r="I17" s="18">
        <v>1989</v>
      </c>
    </row>
    <row r="18" spans="1:9" s="20" customFormat="1" ht="26.85" customHeight="1" x14ac:dyDescent="0.2">
      <c r="A18" s="14">
        <v>7</v>
      </c>
      <c r="B18" s="14" t="s">
        <v>607</v>
      </c>
      <c r="C18" s="16" t="s">
        <v>609</v>
      </c>
      <c r="D18" s="16" t="s">
        <v>610</v>
      </c>
      <c r="E18" s="16" t="s">
        <v>611</v>
      </c>
      <c r="F18" s="17">
        <v>43413</v>
      </c>
      <c r="G18" s="17">
        <v>43425</v>
      </c>
      <c r="H18" s="14">
        <v>891277</v>
      </c>
      <c r="I18" s="18">
        <v>967</v>
      </c>
    </row>
    <row r="19" spans="1:9" s="20" customFormat="1" ht="26.85" customHeight="1" x14ac:dyDescent="0.2">
      <c r="A19" s="14">
        <v>9</v>
      </c>
      <c r="B19" s="14" t="s">
        <v>612</v>
      </c>
      <c r="C19" s="67" t="s">
        <v>613</v>
      </c>
      <c r="D19" s="32" t="s">
        <v>614</v>
      </c>
      <c r="E19" s="16" t="s">
        <v>615</v>
      </c>
      <c r="F19" s="17">
        <v>43418</v>
      </c>
      <c r="G19" s="17">
        <v>43430</v>
      </c>
      <c r="H19" s="14">
        <v>843285</v>
      </c>
      <c r="I19" s="18">
        <v>3691</v>
      </c>
    </row>
    <row r="20" spans="1:9" s="20" customFormat="1" ht="26.85" customHeight="1" x14ac:dyDescent="0.2">
      <c r="A20" s="14">
        <v>10</v>
      </c>
      <c r="B20" s="14" t="s">
        <v>616</v>
      </c>
      <c r="C20" s="15" t="s">
        <v>617</v>
      </c>
      <c r="D20" s="40" t="s">
        <v>17</v>
      </c>
      <c r="E20" s="16" t="s">
        <v>618</v>
      </c>
      <c r="F20" s="17" t="s">
        <v>619</v>
      </c>
      <c r="G20" s="17">
        <v>43432</v>
      </c>
      <c r="H20" s="14">
        <v>893025</v>
      </c>
      <c r="I20" s="18">
        <v>581</v>
      </c>
    </row>
    <row r="21" spans="1:9" s="20" customFormat="1" ht="26.85" customHeight="1" x14ac:dyDescent="0.2">
      <c r="A21" s="14">
        <v>11</v>
      </c>
      <c r="B21" s="14" t="s">
        <v>620</v>
      </c>
      <c r="C21" s="15" t="s">
        <v>621</v>
      </c>
      <c r="D21" s="44" t="s">
        <v>221</v>
      </c>
      <c r="E21" s="44" t="s">
        <v>622</v>
      </c>
      <c r="F21" s="17">
        <v>43431</v>
      </c>
      <c r="G21" s="17">
        <v>43440</v>
      </c>
      <c r="H21" s="14">
        <v>891777</v>
      </c>
      <c r="I21" s="18">
        <v>1573</v>
      </c>
    </row>
    <row r="22" spans="1:9" s="20" customFormat="1" ht="26.85" customHeight="1" x14ac:dyDescent="0.2">
      <c r="A22" s="14">
        <v>12</v>
      </c>
      <c r="B22" s="14" t="s">
        <v>623</v>
      </c>
      <c r="C22" s="15" t="s">
        <v>624</v>
      </c>
      <c r="D22" s="40" t="s">
        <v>221</v>
      </c>
      <c r="E22" s="16" t="s">
        <v>625</v>
      </c>
      <c r="F22" s="17">
        <v>43432</v>
      </c>
      <c r="G22" s="17">
        <v>43441</v>
      </c>
      <c r="H22" s="14">
        <v>892227</v>
      </c>
      <c r="I22" s="18">
        <v>1661.2</v>
      </c>
    </row>
    <row r="23" spans="1:9" s="20" customFormat="1" ht="26.85" customHeight="1" x14ac:dyDescent="0.2">
      <c r="A23" s="14">
        <v>13</v>
      </c>
      <c r="B23" s="14" t="s">
        <v>626</v>
      </c>
      <c r="C23" s="16" t="s">
        <v>627</v>
      </c>
      <c r="D23" s="44" t="s">
        <v>17</v>
      </c>
      <c r="E23" s="16" t="s">
        <v>628</v>
      </c>
      <c r="F23" s="17">
        <v>43431</v>
      </c>
      <c r="G23" s="17">
        <v>43441</v>
      </c>
      <c r="H23" s="14">
        <v>891776</v>
      </c>
      <c r="I23" s="18">
        <v>1517</v>
      </c>
    </row>
    <row r="24" spans="1:9" s="20" customFormat="1" ht="26.85" customHeight="1" thickBot="1" x14ac:dyDescent="0.25">
      <c r="A24" s="14">
        <v>14</v>
      </c>
      <c r="B24" s="14" t="s">
        <v>603</v>
      </c>
      <c r="C24" s="15" t="s">
        <v>629</v>
      </c>
      <c r="D24" s="40" t="s">
        <v>630</v>
      </c>
      <c r="E24" s="16" t="s">
        <v>631</v>
      </c>
      <c r="F24" s="17">
        <v>43433</v>
      </c>
      <c r="G24" s="17">
        <v>43444</v>
      </c>
      <c r="H24" s="14">
        <v>829090</v>
      </c>
      <c r="I24" s="18">
        <v>183.29</v>
      </c>
    </row>
    <row r="25" spans="1:9" ht="24" customHeight="1" thickBot="1" x14ac:dyDescent="0.3">
      <c r="A25" s="22"/>
      <c r="B25" s="71" t="s">
        <v>29</v>
      </c>
      <c r="C25" s="71"/>
      <c r="D25" s="23"/>
      <c r="E25" s="23"/>
      <c r="G25" s="73" t="s">
        <v>23</v>
      </c>
      <c r="H25" s="74"/>
      <c r="I25" s="24">
        <f>SUM(I12:I24)</f>
        <v>18141.09</v>
      </c>
    </row>
    <row r="26" spans="1:9" ht="15.75" thickBot="1" x14ac:dyDescent="0.3">
      <c r="A26"/>
      <c r="B26"/>
      <c r="C26"/>
      <c r="D26"/>
      <c r="E26"/>
      <c r="F26"/>
      <c r="G26"/>
      <c r="H26"/>
      <c r="I26" s="25"/>
    </row>
    <row r="27" spans="1:9" ht="18" thickBot="1" x14ac:dyDescent="0.3">
      <c r="A27"/>
      <c r="B27" s="71">
        <f>77+10</f>
        <v>87</v>
      </c>
      <c r="C27" s="71"/>
      <c r="D27"/>
      <c r="E27"/>
      <c r="F27"/>
      <c r="G27" s="73" t="s">
        <v>26</v>
      </c>
      <c r="H27" s="74"/>
      <c r="I27" s="24">
        <f>I25+'OCTUBRE 2018'!I61</f>
        <v>399031.72</v>
      </c>
    </row>
    <row r="28" spans="1:9" x14ac:dyDescent="0.25">
      <c r="A28"/>
      <c r="B28" s="72" t="s">
        <v>25</v>
      </c>
      <c r="C28" s="72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 s="80"/>
      <c r="H29" s="80"/>
      <c r="I29" s="56"/>
    </row>
    <row r="30" spans="1:9" x14ac:dyDescent="0.25">
      <c r="A30"/>
      <c r="B30"/>
      <c r="C30"/>
      <c r="D30"/>
      <c r="E30"/>
      <c r="F30"/>
      <c r="G30" s="57"/>
      <c r="H30" s="57"/>
      <c r="I30" s="57"/>
    </row>
    <row r="31" spans="1:9" x14ac:dyDescent="0.25">
      <c r="A31"/>
      <c r="B31"/>
      <c r="C31"/>
      <c r="D31"/>
      <c r="E31"/>
      <c r="F31"/>
      <c r="G31" s="80"/>
      <c r="H31" s="80"/>
      <c r="I31" s="58"/>
    </row>
    <row r="32" spans="1:9" x14ac:dyDescent="0.25">
      <c r="A32"/>
      <c r="B32"/>
      <c r="C32"/>
      <c r="D32"/>
      <c r="E32"/>
      <c r="F32"/>
      <c r="G32"/>
      <c r="H32"/>
      <c r="I32"/>
    </row>
  </sheetData>
  <mergeCells count="15">
    <mergeCell ref="B28:C28"/>
    <mergeCell ref="G29:H29"/>
    <mergeCell ref="G31:H31"/>
    <mergeCell ref="B25:C25"/>
    <mergeCell ref="G25:H25"/>
    <mergeCell ref="B27:C27"/>
    <mergeCell ref="G27:H27"/>
    <mergeCell ref="C10:D10"/>
    <mergeCell ref="F10:G10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1" fitToHeight="0" orientation="landscape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D7727-E548-44DC-B1C0-377F9DB7E6C0}">
  <sheetPr>
    <tabColor theme="3" tint="0.39997558519241921"/>
    <pageSetUpPr fitToPage="1"/>
  </sheetPr>
  <dimension ref="A1:I35"/>
  <sheetViews>
    <sheetView view="pageLayout" topLeftCell="A4" zoomScale="70" zoomScaleNormal="85" zoomScaleSheetLayoutView="100" zoomScalePageLayoutView="70" workbookViewId="0">
      <selection activeCell="E30" sqref="E30"/>
    </sheetView>
  </sheetViews>
  <sheetFormatPr baseColWidth="10" defaultRowHeight="15" x14ac:dyDescent="0.25"/>
  <cols>
    <col min="1" max="1" width="5.7109375" style="60" customWidth="1"/>
    <col min="2" max="2" width="10.7109375" style="60" customWidth="1"/>
    <col min="3" max="3" width="44.5703125" style="26" customWidth="1"/>
    <col min="4" max="4" width="48.4257812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633</v>
      </c>
      <c r="D8" s="76" t="s">
        <v>15</v>
      </c>
      <c r="E8" s="76"/>
      <c r="F8" s="2" t="s">
        <v>1</v>
      </c>
      <c r="G8" s="77" t="s">
        <v>632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59"/>
      <c r="F10" s="79" t="s">
        <v>4</v>
      </c>
      <c r="G10" s="79"/>
    </row>
    <row r="11" spans="1:9" s="12" customFormat="1" ht="15.75" thickBot="1" x14ac:dyDescent="0.3">
      <c r="A11" s="42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49" t="s">
        <v>13</v>
      </c>
    </row>
    <row r="12" spans="1:9" s="12" customFormat="1" ht="26.85" customHeight="1" x14ac:dyDescent="0.25">
      <c r="A12" s="14">
        <v>1</v>
      </c>
      <c r="B12" s="14" t="s">
        <v>608</v>
      </c>
      <c r="C12" s="15" t="s">
        <v>634</v>
      </c>
      <c r="D12" s="16" t="s">
        <v>19</v>
      </c>
      <c r="E12" s="16" t="s">
        <v>635</v>
      </c>
      <c r="F12" s="17">
        <v>43435</v>
      </c>
      <c r="G12" s="43">
        <v>43452</v>
      </c>
      <c r="H12" s="14">
        <v>892869</v>
      </c>
      <c r="I12" s="18">
        <v>1517</v>
      </c>
    </row>
    <row r="13" spans="1:9" s="19" customFormat="1" ht="26.85" customHeight="1" x14ac:dyDescent="0.2">
      <c r="A13" s="14">
        <v>2</v>
      </c>
      <c r="B13" s="14" t="s">
        <v>636</v>
      </c>
      <c r="C13" s="15" t="s">
        <v>637</v>
      </c>
      <c r="D13" s="16" t="s">
        <v>17</v>
      </c>
      <c r="E13" s="16" t="s">
        <v>638</v>
      </c>
      <c r="F13" s="17">
        <v>43431</v>
      </c>
      <c r="G13" s="17">
        <v>43440</v>
      </c>
      <c r="H13" s="14">
        <v>893439</v>
      </c>
      <c r="I13" s="18">
        <v>2649.89</v>
      </c>
    </row>
    <row r="14" spans="1:9" s="20" customFormat="1" ht="26.85" customHeight="1" x14ac:dyDescent="0.2">
      <c r="A14" s="14">
        <v>3</v>
      </c>
      <c r="B14" s="14" t="s">
        <v>639</v>
      </c>
      <c r="C14" s="15" t="s">
        <v>640</v>
      </c>
      <c r="D14" s="16" t="s">
        <v>17</v>
      </c>
      <c r="E14" s="16" t="s">
        <v>641</v>
      </c>
      <c r="F14" s="17">
        <v>43439</v>
      </c>
      <c r="G14" s="17">
        <v>43448</v>
      </c>
      <c r="H14" s="14">
        <v>892665</v>
      </c>
      <c r="I14" s="18">
        <v>1517</v>
      </c>
    </row>
    <row r="15" spans="1:9" s="19" customFormat="1" ht="26.85" customHeight="1" x14ac:dyDescent="0.2">
      <c r="A15" s="14">
        <v>4</v>
      </c>
      <c r="B15" s="14" t="s">
        <v>642</v>
      </c>
      <c r="C15" s="16" t="s">
        <v>643</v>
      </c>
      <c r="D15" s="61" t="s">
        <v>644</v>
      </c>
      <c r="E15" s="16" t="s">
        <v>645</v>
      </c>
      <c r="F15" s="17">
        <v>43442</v>
      </c>
      <c r="G15" s="17">
        <v>43454</v>
      </c>
      <c r="H15" s="14">
        <v>891071</v>
      </c>
      <c r="I15" s="18">
        <v>1663.59</v>
      </c>
    </row>
    <row r="16" spans="1:9" s="20" customFormat="1" ht="26.85" customHeight="1" x14ac:dyDescent="0.2">
      <c r="A16" s="14">
        <v>5</v>
      </c>
      <c r="B16" s="14" t="s">
        <v>646</v>
      </c>
      <c r="C16" s="15" t="s">
        <v>647</v>
      </c>
      <c r="D16" s="16" t="s">
        <v>648</v>
      </c>
      <c r="E16" s="16" t="s">
        <v>649</v>
      </c>
      <c r="F16" s="17">
        <v>43444</v>
      </c>
      <c r="G16" s="17">
        <v>43454</v>
      </c>
      <c r="H16" s="14">
        <v>897084</v>
      </c>
      <c r="I16" s="18">
        <v>581</v>
      </c>
    </row>
    <row r="17" spans="1:9" s="20" customFormat="1" ht="26.85" customHeight="1" x14ac:dyDescent="0.2">
      <c r="A17" s="14">
        <v>6</v>
      </c>
      <c r="B17" s="14" t="s">
        <v>650</v>
      </c>
      <c r="C17" s="15" t="s">
        <v>651</v>
      </c>
      <c r="D17" s="16" t="s">
        <v>652</v>
      </c>
      <c r="E17" s="16" t="s">
        <v>653</v>
      </c>
      <c r="F17" s="17">
        <v>43455</v>
      </c>
      <c r="G17" s="17">
        <v>43472</v>
      </c>
      <c r="H17" s="14">
        <v>903749</v>
      </c>
      <c r="I17" s="18">
        <v>2187</v>
      </c>
    </row>
    <row r="18" spans="1:9" s="20" customFormat="1" ht="26.85" customHeight="1" x14ac:dyDescent="0.2">
      <c r="A18" s="14">
        <v>7</v>
      </c>
      <c r="B18" s="14"/>
      <c r="C18" s="16"/>
      <c r="D18" s="16"/>
      <c r="E18" s="16"/>
      <c r="F18" s="17"/>
      <c r="G18" s="17"/>
      <c r="H18" s="14"/>
      <c r="I18" s="18"/>
    </row>
    <row r="19" spans="1:9" s="20" customFormat="1" ht="26.85" customHeight="1" x14ac:dyDescent="0.2">
      <c r="A19" s="14">
        <v>8</v>
      </c>
      <c r="B19" s="68"/>
      <c r="C19" s="15"/>
      <c r="D19" s="16"/>
      <c r="E19" s="16"/>
      <c r="F19" s="17"/>
      <c r="G19" s="17"/>
      <c r="H19" s="14"/>
      <c r="I19" s="18"/>
    </row>
    <row r="20" spans="1:9" s="20" customFormat="1" ht="26.85" customHeight="1" x14ac:dyDescent="0.2">
      <c r="A20" s="14">
        <v>9</v>
      </c>
      <c r="B20" s="14"/>
      <c r="C20" s="67"/>
      <c r="D20" s="32"/>
      <c r="E20" s="16"/>
      <c r="F20" s="17"/>
      <c r="G20" s="17"/>
      <c r="H20" s="14"/>
      <c r="I20" s="18"/>
    </row>
    <row r="21" spans="1:9" s="20" customFormat="1" ht="26.85" customHeight="1" x14ac:dyDescent="0.2">
      <c r="A21" s="14">
        <v>10</v>
      </c>
      <c r="B21" s="14"/>
      <c r="C21" s="15"/>
      <c r="D21" s="40"/>
      <c r="E21" s="16"/>
      <c r="F21" s="17"/>
      <c r="G21" s="17"/>
      <c r="H21" s="14"/>
      <c r="I21" s="18"/>
    </row>
    <row r="22" spans="1:9" s="20" customFormat="1" ht="26.85" customHeight="1" x14ac:dyDescent="0.2">
      <c r="A22" s="14">
        <v>11</v>
      </c>
      <c r="B22" s="14"/>
      <c r="C22" s="15"/>
      <c r="D22" s="44"/>
      <c r="E22" s="44"/>
      <c r="F22" s="17"/>
      <c r="G22" s="17"/>
      <c r="H22" s="14"/>
      <c r="I22" s="18"/>
    </row>
    <row r="23" spans="1:9" s="20" customFormat="1" ht="26.85" customHeight="1" x14ac:dyDescent="0.2">
      <c r="A23" s="14">
        <v>12</v>
      </c>
      <c r="B23" s="46"/>
      <c r="C23" s="15"/>
      <c r="D23" s="44"/>
      <c r="E23" s="16"/>
      <c r="F23" s="17"/>
      <c r="G23" s="17"/>
      <c r="H23" s="14"/>
      <c r="I23" s="18"/>
    </row>
    <row r="24" spans="1:9" s="20" customFormat="1" ht="26.85" customHeight="1" x14ac:dyDescent="0.2">
      <c r="A24" s="14">
        <v>13</v>
      </c>
      <c r="B24" s="14"/>
      <c r="C24" s="15"/>
      <c r="D24" s="40"/>
      <c r="E24" s="16"/>
      <c r="F24" s="17"/>
      <c r="G24" s="17"/>
      <c r="H24" s="14"/>
      <c r="I24" s="18"/>
    </row>
    <row r="25" spans="1:9" s="20" customFormat="1" ht="26.85" customHeight="1" x14ac:dyDescent="0.2">
      <c r="A25" s="14">
        <v>14</v>
      </c>
      <c r="B25" s="14"/>
      <c r="C25" s="16"/>
      <c r="D25" s="44"/>
      <c r="E25" s="16"/>
      <c r="F25" s="17"/>
      <c r="G25" s="17"/>
      <c r="H25" s="14"/>
      <c r="I25" s="18"/>
    </row>
    <row r="26" spans="1:9" s="20" customFormat="1" ht="26.85" customHeight="1" x14ac:dyDescent="0.2">
      <c r="A26" s="14">
        <v>15</v>
      </c>
      <c r="B26" s="14"/>
      <c r="C26" s="15"/>
      <c r="D26" s="40"/>
      <c r="E26" s="16"/>
      <c r="F26" s="17"/>
      <c r="G26" s="17"/>
      <c r="H26" s="14"/>
      <c r="I26" s="18"/>
    </row>
    <row r="27" spans="1:9" s="20" customFormat="1" ht="26.85" customHeight="1" thickBot="1" x14ac:dyDescent="0.25">
      <c r="A27" s="62"/>
      <c r="B27" s="62"/>
      <c r="C27" s="63"/>
      <c r="D27" s="19"/>
      <c r="E27" s="33"/>
      <c r="F27" s="64"/>
      <c r="G27" s="64"/>
      <c r="H27" s="62"/>
      <c r="I27" s="65"/>
    </row>
    <row r="28" spans="1:9" ht="24" customHeight="1" thickBot="1" x14ac:dyDescent="0.3">
      <c r="A28" s="22"/>
      <c r="B28" s="71" t="s">
        <v>29</v>
      </c>
      <c r="C28" s="71"/>
      <c r="D28" s="23"/>
      <c r="E28" s="23"/>
      <c r="G28" s="81" t="s">
        <v>23</v>
      </c>
      <c r="H28" s="81"/>
      <c r="I28" s="24">
        <f>SUM(I12:I26)</f>
        <v>10115.48</v>
      </c>
    </row>
    <row r="29" spans="1:9" ht="15.75" thickBot="1" x14ac:dyDescent="0.3">
      <c r="A29"/>
      <c r="B29"/>
      <c r="C29"/>
      <c r="D29"/>
      <c r="E29"/>
      <c r="F29"/>
      <c r="G29"/>
      <c r="H29"/>
      <c r="I29" s="25"/>
    </row>
    <row r="30" spans="1:9" ht="18" thickBot="1" x14ac:dyDescent="0.3">
      <c r="A30"/>
      <c r="B30" s="71">
        <f>77+10</f>
        <v>87</v>
      </c>
      <c r="C30" s="71"/>
      <c r="D30"/>
      <c r="E30"/>
      <c r="F30"/>
      <c r="G30" s="73" t="s">
        <v>26</v>
      </c>
      <c r="H30" s="74"/>
      <c r="I30" s="24">
        <v>409147.2</v>
      </c>
    </row>
    <row r="31" spans="1:9" x14ac:dyDescent="0.25">
      <c r="A31"/>
      <c r="B31" s="72" t="s">
        <v>25</v>
      </c>
      <c r="C31" s="72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 s="80"/>
      <c r="H32" s="80"/>
      <c r="I32" s="56"/>
    </row>
    <row r="33" spans="1:9" x14ac:dyDescent="0.25">
      <c r="A33"/>
      <c r="B33"/>
      <c r="C33"/>
      <c r="D33"/>
      <c r="E33"/>
      <c r="F33"/>
      <c r="G33" s="57"/>
      <c r="H33" s="57"/>
      <c r="I33" s="57"/>
    </row>
    <row r="34" spans="1:9" x14ac:dyDescent="0.25">
      <c r="A34"/>
      <c r="B34"/>
      <c r="C34"/>
      <c r="D34"/>
      <c r="E34"/>
      <c r="F34"/>
      <c r="G34" s="80"/>
      <c r="H34" s="80"/>
      <c r="I34" s="58"/>
    </row>
    <row r="35" spans="1:9" x14ac:dyDescent="0.25">
      <c r="A35"/>
      <c r="B35"/>
      <c r="C35"/>
      <c r="D35"/>
      <c r="E35"/>
      <c r="F35"/>
      <c r="G35"/>
      <c r="H35"/>
      <c r="I35"/>
    </row>
  </sheetData>
  <mergeCells count="15">
    <mergeCell ref="B31:C31"/>
    <mergeCell ref="G32:H32"/>
    <mergeCell ref="G34:H34"/>
    <mergeCell ref="C10:D10"/>
    <mergeCell ref="F10:G10"/>
    <mergeCell ref="B28:C28"/>
    <mergeCell ref="G28:H28"/>
    <mergeCell ref="B30:C30"/>
    <mergeCell ref="G30:H30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1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28"/>
  <sheetViews>
    <sheetView view="pageLayout" topLeftCell="B13" zoomScale="80" zoomScaleNormal="85" zoomScaleSheetLayoutView="100" zoomScalePageLayoutView="80" workbookViewId="0">
      <selection activeCell="E23" sqref="E23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61</v>
      </c>
      <c r="D8" s="76" t="s">
        <v>15</v>
      </c>
      <c r="E8" s="76"/>
      <c r="F8" s="2" t="s">
        <v>1</v>
      </c>
      <c r="G8" s="77" t="s">
        <v>186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7"/>
      <c r="F10" s="79" t="s">
        <v>4</v>
      </c>
      <c r="G10" s="79"/>
    </row>
    <row r="11" spans="1:9" s="12" customFormat="1" ht="15.75" thickBot="1" x14ac:dyDescent="0.3">
      <c r="A11" s="42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49" t="s">
        <v>13</v>
      </c>
    </row>
    <row r="12" spans="1:9" s="19" customFormat="1" ht="28.35" customHeight="1" x14ac:dyDescent="0.2">
      <c r="A12" s="13">
        <v>1</v>
      </c>
      <c r="B12" s="14" t="s">
        <v>62</v>
      </c>
      <c r="C12" s="15" t="s">
        <v>69</v>
      </c>
      <c r="D12" s="16" t="s">
        <v>70</v>
      </c>
      <c r="E12" s="16" t="s">
        <v>71</v>
      </c>
      <c r="F12" s="17">
        <v>43144</v>
      </c>
      <c r="G12" s="17">
        <v>43147</v>
      </c>
      <c r="H12" s="14">
        <v>848249</v>
      </c>
      <c r="I12" s="18">
        <v>1517</v>
      </c>
    </row>
    <row r="13" spans="1:9" s="19" customFormat="1" ht="28.35" customHeight="1" x14ac:dyDescent="0.2">
      <c r="A13" s="13">
        <v>2</v>
      </c>
      <c r="B13" s="14" t="s">
        <v>63</v>
      </c>
      <c r="C13" s="15" t="s">
        <v>21</v>
      </c>
      <c r="D13" s="16" t="s">
        <v>33</v>
      </c>
      <c r="E13" s="16" t="s">
        <v>72</v>
      </c>
      <c r="F13" s="17">
        <v>43146</v>
      </c>
      <c r="G13" s="17">
        <v>43153</v>
      </c>
      <c r="H13" s="14">
        <v>845936</v>
      </c>
      <c r="I13" s="18">
        <v>967</v>
      </c>
    </row>
    <row r="14" spans="1:9" s="21" customFormat="1" ht="28.35" customHeight="1" x14ac:dyDescent="0.2">
      <c r="A14" s="13">
        <v>3</v>
      </c>
      <c r="B14" s="14" t="s">
        <v>64</v>
      </c>
      <c r="C14" s="15" t="s">
        <v>21</v>
      </c>
      <c r="D14" s="16" t="s">
        <v>33</v>
      </c>
      <c r="E14" s="16" t="s">
        <v>73</v>
      </c>
      <c r="F14" s="17">
        <v>43146</v>
      </c>
      <c r="G14" s="17">
        <v>43153</v>
      </c>
      <c r="H14" s="14">
        <v>845937</v>
      </c>
      <c r="I14" s="18">
        <v>1517</v>
      </c>
    </row>
    <row r="15" spans="1:9" s="21" customFormat="1" ht="28.35" customHeight="1" x14ac:dyDescent="0.2">
      <c r="A15" s="13">
        <v>4</v>
      </c>
      <c r="B15" s="14" t="s">
        <v>65</v>
      </c>
      <c r="C15" s="15" t="s">
        <v>74</v>
      </c>
      <c r="D15" s="16" t="s">
        <v>17</v>
      </c>
      <c r="E15" s="16" t="s">
        <v>75</v>
      </c>
      <c r="F15" s="17">
        <v>43137</v>
      </c>
      <c r="G15" s="17">
        <v>43146</v>
      </c>
      <c r="H15" s="14">
        <v>861057</v>
      </c>
      <c r="I15" s="18">
        <v>11331.19</v>
      </c>
    </row>
    <row r="16" spans="1:9" s="21" customFormat="1" ht="28.35" customHeight="1" x14ac:dyDescent="0.2">
      <c r="A16" s="13">
        <v>5</v>
      </c>
      <c r="B16" s="14" t="s">
        <v>66</v>
      </c>
      <c r="C16" s="16" t="s">
        <v>76</v>
      </c>
      <c r="D16" s="21" t="s">
        <v>17</v>
      </c>
      <c r="E16" s="16" t="s">
        <v>77</v>
      </c>
      <c r="F16" s="17"/>
      <c r="G16" s="17">
        <v>43147</v>
      </c>
      <c r="H16" s="14">
        <v>849431</v>
      </c>
      <c r="I16" s="18">
        <v>1517</v>
      </c>
    </row>
    <row r="17" spans="1:9" s="20" customFormat="1" ht="28.35" customHeight="1" x14ac:dyDescent="0.2">
      <c r="A17" s="13">
        <v>6</v>
      </c>
      <c r="B17" s="14" t="s">
        <v>67</v>
      </c>
      <c r="C17" s="15" t="s">
        <v>78</v>
      </c>
      <c r="D17" s="16" t="s">
        <v>19</v>
      </c>
      <c r="E17" s="16" t="s">
        <v>79</v>
      </c>
      <c r="F17" s="17">
        <v>43146</v>
      </c>
      <c r="G17" s="17">
        <v>43151</v>
      </c>
      <c r="H17" s="14">
        <v>848514</v>
      </c>
      <c r="I17" s="18">
        <v>1517</v>
      </c>
    </row>
    <row r="18" spans="1:9" s="21" customFormat="1" ht="28.35" customHeight="1" x14ac:dyDescent="0.2">
      <c r="A18" s="13">
        <v>7</v>
      </c>
      <c r="B18" s="14" t="s">
        <v>68</v>
      </c>
      <c r="C18" s="15" t="s">
        <v>80</v>
      </c>
      <c r="D18" s="16" t="s">
        <v>22</v>
      </c>
      <c r="E18" s="16" t="s">
        <v>81</v>
      </c>
      <c r="F18" s="17">
        <v>43141</v>
      </c>
      <c r="G18" s="17">
        <v>43154</v>
      </c>
      <c r="H18" s="14">
        <v>845820</v>
      </c>
      <c r="I18" s="18">
        <v>581</v>
      </c>
    </row>
    <row r="20" spans="1:9" ht="15.75" thickBot="1" x14ac:dyDescent="0.3">
      <c r="A20"/>
      <c r="B20"/>
      <c r="C20"/>
      <c r="D20"/>
      <c r="E20"/>
      <c r="F20"/>
      <c r="G20"/>
      <c r="H20"/>
      <c r="I20"/>
    </row>
    <row r="21" spans="1:9" ht="24" customHeight="1" thickBot="1" x14ac:dyDescent="0.3">
      <c r="A21" s="22"/>
      <c r="B21" s="71" t="s">
        <v>24</v>
      </c>
      <c r="C21" s="71"/>
      <c r="D21" s="23"/>
      <c r="E21" s="23"/>
      <c r="G21" s="73" t="s">
        <v>23</v>
      </c>
      <c r="H21" s="74"/>
      <c r="I21" s="24">
        <f>SUM(I12:I18)</f>
        <v>18947.190000000002</v>
      </c>
    </row>
    <row r="22" spans="1:9" ht="15.75" thickBot="1" x14ac:dyDescent="0.3">
      <c r="A22"/>
      <c r="B22"/>
      <c r="C22"/>
      <c r="D22"/>
      <c r="E22"/>
      <c r="F22"/>
      <c r="G22"/>
      <c r="H22"/>
      <c r="I22" s="25"/>
    </row>
    <row r="23" spans="1:9" ht="18" thickBot="1" x14ac:dyDescent="0.3">
      <c r="A23"/>
      <c r="B23" s="71">
        <f>8+7</f>
        <v>15</v>
      </c>
      <c r="C23" s="71"/>
      <c r="D23"/>
      <c r="E23"/>
      <c r="F23"/>
      <c r="G23" s="73" t="s">
        <v>26</v>
      </c>
      <c r="H23" s="74"/>
      <c r="I23" s="24">
        <f>'ENERO 2018 '!I22+I21</f>
        <v>29081.730000000003</v>
      </c>
    </row>
    <row r="24" spans="1:9" x14ac:dyDescent="0.25">
      <c r="A24"/>
      <c r="B24" s="72" t="s">
        <v>25</v>
      </c>
      <c r="C24" s="72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</sheetData>
  <mergeCells count="13">
    <mergeCell ref="C10:D10"/>
    <mergeCell ref="F10:G10"/>
    <mergeCell ref="B23:C23"/>
    <mergeCell ref="B24:C24"/>
    <mergeCell ref="G23:H23"/>
    <mergeCell ref="B21:C21"/>
    <mergeCell ref="G21:H21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33"/>
  <sheetViews>
    <sheetView view="pageLayout" topLeftCell="A22" zoomScale="80" zoomScaleNormal="85" zoomScaleSheetLayoutView="100" zoomScalePageLayoutView="80" workbookViewId="0">
      <selection activeCell="D26" sqref="D26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82</v>
      </c>
      <c r="D8" s="76" t="s">
        <v>15</v>
      </c>
      <c r="E8" s="76"/>
      <c r="F8" s="2" t="s">
        <v>1</v>
      </c>
      <c r="G8" s="77" t="s">
        <v>187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27"/>
      <c r="F10" s="79" t="s">
        <v>4</v>
      </c>
      <c r="G10" s="79"/>
    </row>
    <row r="11" spans="1:9" s="12" customFormat="1" ht="15.75" thickBot="1" x14ac:dyDescent="0.3">
      <c r="A11" s="8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11" t="s">
        <v>13</v>
      </c>
    </row>
    <row r="12" spans="1:9" s="19" customFormat="1" ht="25.5" customHeight="1" x14ac:dyDescent="0.2">
      <c r="A12" s="13">
        <v>1</v>
      </c>
      <c r="B12" s="14" t="s">
        <v>83</v>
      </c>
      <c r="C12" s="15" t="s">
        <v>93</v>
      </c>
      <c r="D12" s="16" t="s">
        <v>94</v>
      </c>
      <c r="E12" s="16" t="s">
        <v>95</v>
      </c>
      <c r="F12" s="17">
        <v>43154</v>
      </c>
      <c r="G12" s="17">
        <v>43165</v>
      </c>
      <c r="H12" s="14">
        <v>857197</v>
      </c>
      <c r="I12" s="18">
        <v>581</v>
      </c>
    </row>
    <row r="13" spans="1:9" s="20" customFormat="1" ht="25.5" customHeight="1" x14ac:dyDescent="0.2">
      <c r="A13" s="13">
        <v>2</v>
      </c>
      <c r="B13" s="14" t="s">
        <v>84</v>
      </c>
      <c r="C13" s="15" t="s">
        <v>96</v>
      </c>
      <c r="D13" s="16" t="s">
        <v>97</v>
      </c>
      <c r="E13" s="16" t="s">
        <v>98</v>
      </c>
      <c r="F13" s="17">
        <v>43154</v>
      </c>
      <c r="G13" s="17">
        <v>43165</v>
      </c>
      <c r="H13" s="14">
        <v>857294</v>
      </c>
      <c r="I13" s="18">
        <v>1517</v>
      </c>
    </row>
    <row r="14" spans="1:9" s="19" customFormat="1" ht="25.5" customHeight="1" x14ac:dyDescent="0.2">
      <c r="A14" s="13">
        <v>3</v>
      </c>
      <c r="B14" s="14" t="s">
        <v>85</v>
      </c>
      <c r="C14" s="15" t="s">
        <v>99</v>
      </c>
      <c r="D14" s="16" t="s">
        <v>97</v>
      </c>
      <c r="E14" s="16" t="s">
        <v>100</v>
      </c>
      <c r="F14" s="17">
        <v>43152</v>
      </c>
      <c r="G14" s="17">
        <v>43161</v>
      </c>
      <c r="H14" s="14">
        <v>849079</v>
      </c>
      <c r="I14" s="18">
        <v>1517</v>
      </c>
    </row>
    <row r="15" spans="1:9" s="21" customFormat="1" ht="25.5" customHeight="1" x14ac:dyDescent="0.2">
      <c r="A15" s="13">
        <v>4</v>
      </c>
      <c r="B15" s="14" t="s">
        <v>86</v>
      </c>
      <c r="C15" s="15" t="s">
        <v>101</v>
      </c>
      <c r="D15" s="16" t="s">
        <v>17</v>
      </c>
      <c r="E15" s="16" t="s">
        <v>102</v>
      </c>
      <c r="F15" s="17">
        <v>43154</v>
      </c>
      <c r="G15" s="17">
        <v>43165</v>
      </c>
      <c r="H15" s="14">
        <v>857259</v>
      </c>
      <c r="I15" s="18">
        <v>967</v>
      </c>
    </row>
    <row r="16" spans="1:9" s="21" customFormat="1" ht="25.5" customHeight="1" x14ac:dyDescent="0.2">
      <c r="A16" s="13">
        <v>5</v>
      </c>
      <c r="B16" s="14" t="s">
        <v>87</v>
      </c>
      <c r="C16" s="16" t="s">
        <v>103</v>
      </c>
      <c r="D16" s="16" t="s">
        <v>17</v>
      </c>
      <c r="E16" s="16" t="s">
        <v>104</v>
      </c>
      <c r="F16" s="17">
        <v>43157</v>
      </c>
      <c r="G16" s="17">
        <v>43172</v>
      </c>
      <c r="H16" s="14">
        <v>845800</v>
      </c>
      <c r="I16" s="18">
        <v>641.1</v>
      </c>
    </row>
    <row r="17" spans="1:9" s="21" customFormat="1" ht="25.5" customHeight="1" x14ac:dyDescent="0.2">
      <c r="A17" s="13">
        <v>6</v>
      </c>
      <c r="B17" s="14" t="s">
        <v>88</v>
      </c>
      <c r="C17" s="16" t="s">
        <v>105</v>
      </c>
      <c r="D17" s="16" t="s">
        <v>17</v>
      </c>
      <c r="E17" s="16" t="s">
        <v>106</v>
      </c>
      <c r="F17" s="17">
        <v>43158</v>
      </c>
      <c r="G17" s="17">
        <v>43173</v>
      </c>
      <c r="H17" s="14">
        <v>850055</v>
      </c>
      <c r="I17" s="18">
        <v>5531.58</v>
      </c>
    </row>
    <row r="18" spans="1:9" s="20" customFormat="1" ht="25.5" customHeight="1" x14ac:dyDescent="0.2">
      <c r="A18" s="13">
        <v>7</v>
      </c>
      <c r="B18" s="14" t="s">
        <v>89</v>
      </c>
      <c r="C18" s="15" t="s">
        <v>107</v>
      </c>
      <c r="D18" s="16" t="s">
        <v>17</v>
      </c>
      <c r="E18" s="16" t="s">
        <v>108</v>
      </c>
      <c r="F18" s="17">
        <v>43167</v>
      </c>
      <c r="G18" s="17">
        <v>43187</v>
      </c>
      <c r="H18" s="14">
        <v>841813</v>
      </c>
      <c r="I18" s="18">
        <v>1617</v>
      </c>
    </row>
    <row r="19" spans="1:9" s="21" customFormat="1" ht="25.5" customHeight="1" x14ac:dyDescent="0.2">
      <c r="A19" s="13">
        <v>8</v>
      </c>
      <c r="B19" s="14" t="s">
        <v>90</v>
      </c>
      <c r="C19" s="15" t="s">
        <v>109</v>
      </c>
      <c r="D19" s="16" t="s">
        <v>110</v>
      </c>
      <c r="E19" s="16" t="s">
        <v>111</v>
      </c>
      <c r="F19" s="17">
        <v>43159</v>
      </c>
      <c r="G19" s="17">
        <v>43172</v>
      </c>
      <c r="H19" s="14">
        <v>850796</v>
      </c>
      <c r="I19" s="18">
        <v>1721.15</v>
      </c>
    </row>
    <row r="20" spans="1:9" s="21" customFormat="1" ht="25.5" customHeight="1" x14ac:dyDescent="0.2">
      <c r="A20" s="13">
        <v>9</v>
      </c>
      <c r="B20" s="14" t="s">
        <v>91</v>
      </c>
      <c r="C20" s="15" t="s">
        <v>112</v>
      </c>
      <c r="D20" s="16" t="s">
        <v>17</v>
      </c>
      <c r="E20" s="16" t="s">
        <v>113</v>
      </c>
      <c r="F20" s="17">
        <v>43172</v>
      </c>
      <c r="G20" s="17">
        <v>43181</v>
      </c>
      <c r="H20" s="14">
        <v>861039</v>
      </c>
      <c r="I20" s="18">
        <v>967</v>
      </c>
    </row>
    <row r="21" spans="1:9" s="21" customFormat="1" ht="25.5" customHeight="1" x14ac:dyDescent="0.2">
      <c r="A21" s="13">
        <v>10</v>
      </c>
      <c r="B21" s="14" t="s">
        <v>92</v>
      </c>
      <c r="C21" s="15" t="s">
        <v>21</v>
      </c>
      <c r="D21" s="16" t="s">
        <v>33</v>
      </c>
      <c r="E21" s="16" t="s">
        <v>114</v>
      </c>
      <c r="F21" s="17"/>
      <c r="G21" s="17">
        <v>43175</v>
      </c>
      <c r="H21" s="14">
        <v>830800</v>
      </c>
      <c r="I21" s="18">
        <v>1604.8</v>
      </c>
    </row>
    <row r="22" spans="1:9" s="19" customFormat="1" ht="25.5" customHeight="1" x14ac:dyDescent="0.2">
      <c r="A22" s="13">
        <v>11</v>
      </c>
      <c r="B22" s="14" t="s">
        <v>115</v>
      </c>
      <c r="C22" s="15" t="s">
        <v>116</v>
      </c>
      <c r="D22" s="16" t="s">
        <v>17</v>
      </c>
      <c r="E22" s="16" t="s">
        <v>117</v>
      </c>
      <c r="F22" s="17">
        <v>43175</v>
      </c>
      <c r="G22" s="17">
        <v>43185</v>
      </c>
      <c r="H22" s="14">
        <v>850965</v>
      </c>
      <c r="I22" s="18">
        <v>967</v>
      </c>
    </row>
    <row r="23" spans="1:9" ht="25.5" customHeight="1" x14ac:dyDescent="0.25">
      <c r="A23" s="13">
        <v>12</v>
      </c>
      <c r="B23" s="14" t="s">
        <v>118</v>
      </c>
      <c r="C23" s="15" t="s">
        <v>119</v>
      </c>
      <c r="D23" s="16" t="s">
        <v>17</v>
      </c>
      <c r="E23" s="16" t="s">
        <v>120</v>
      </c>
      <c r="F23" s="17">
        <v>43173</v>
      </c>
      <c r="G23" s="17">
        <v>43185</v>
      </c>
      <c r="H23" s="14">
        <v>858549</v>
      </c>
      <c r="I23" s="18">
        <v>1517</v>
      </c>
    </row>
    <row r="24" spans="1:9" ht="25.5" customHeight="1" x14ac:dyDescent="0.25">
      <c r="A24" s="13">
        <v>13</v>
      </c>
      <c r="B24" s="14" t="s">
        <v>490</v>
      </c>
      <c r="C24" s="15" t="s">
        <v>491</v>
      </c>
      <c r="D24" s="16" t="s">
        <v>492</v>
      </c>
      <c r="E24" s="16" t="s">
        <v>493</v>
      </c>
      <c r="F24" s="17">
        <v>43171</v>
      </c>
      <c r="G24" s="17">
        <v>43180</v>
      </c>
      <c r="H24" s="14"/>
      <c r="I24" s="18">
        <v>581</v>
      </c>
    </row>
    <row r="25" spans="1:9" ht="15.75" thickBot="1" x14ac:dyDescent="0.3">
      <c r="A25"/>
      <c r="B25"/>
      <c r="C25"/>
      <c r="D25"/>
      <c r="E25"/>
      <c r="F25"/>
      <c r="G25"/>
      <c r="H25"/>
      <c r="I25"/>
    </row>
    <row r="26" spans="1:9" ht="24" customHeight="1" thickBot="1" x14ac:dyDescent="0.3">
      <c r="A26" s="22"/>
      <c r="B26" s="71" t="s">
        <v>185</v>
      </c>
      <c r="C26" s="71"/>
      <c r="D26" s="23"/>
      <c r="E26" s="23"/>
      <c r="G26" s="73" t="s">
        <v>23</v>
      </c>
      <c r="H26" s="74"/>
      <c r="I26" s="24">
        <f>SUM(I12:I24)</f>
        <v>19729.63</v>
      </c>
    </row>
    <row r="27" spans="1:9" ht="15.75" thickBot="1" x14ac:dyDescent="0.3">
      <c r="A27"/>
      <c r="B27"/>
      <c r="C27"/>
      <c r="D27"/>
      <c r="E27"/>
      <c r="F27"/>
      <c r="G27"/>
      <c r="H27"/>
      <c r="I27" s="25"/>
    </row>
    <row r="28" spans="1:9" ht="18" thickBot="1" x14ac:dyDescent="0.3">
      <c r="A28"/>
      <c r="B28" s="71">
        <f>15+12</f>
        <v>27</v>
      </c>
      <c r="C28" s="71"/>
      <c r="D28"/>
      <c r="E28"/>
      <c r="F28"/>
      <c r="G28" s="73" t="s">
        <v>26</v>
      </c>
      <c r="H28" s="74"/>
      <c r="I28" s="24">
        <f>'FEBRERO 2018'!I23+I26</f>
        <v>48811.360000000001</v>
      </c>
    </row>
    <row r="29" spans="1:9" x14ac:dyDescent="0.25">
      <c r="A29"/>
      <c r="B29" s="72" t="s">
        <v>25</v>
      </c>
      <c r="C29" s="72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</sheetData>
  <mergeCells count="13">
    <mergeCell ref="C10:D10"/>
    <mergeCell ref="F10:G10"/>
    <mergeCell ref="B28:C28"/>
    <mergeCell ref="B29:C29"/>
    <mergeCell ref="G28:H28"/>
    <mergeCell ref="B26:C26"/>
    <mergeCell ref="G26:H26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I36"/>
  <sheetViews>
    <sheetView view="pageLayout" topLeftCell="A16" zoomScale="80" zoomScaleNormal="85" zoomScaleSheetLayoutView="100" zoomScalePageLayoutView="80" workbookViewId="0">
      <selection activeCell="A12" sqref="A12:XFD26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290</v>
      </c>
      <c r="D8" s="76" t="s">
        <v>15</v>
      </c>
      <c r="E8" s="76"/>
      <c r="F8" s="2" t="s">
        <v>1</v>
      </c>
      <c r="G8" s="77" t="s">
        <v>287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27"/>
      <c r="F10" s="79" t="s">
        <v>4</v>
      </c>
      <c r="G10" s="79"/>
    </row>
    <row r="11" spans="1:9" s="12" customFormat="1" ht="15.75" thickBot="1" x14ac:dyDescent="0.3">
      <c r="A11" s="8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11" t="s">
        <v>13</v>
      </c>
    </row>
    <row r="12" spans="1:9" s="19" customFormat="1" ht="25.5" customHeight="1" x14ac:dyDescent="0.2">
      <c r="A12" s="13">
        <v>1</v>
      </c>
      <c r="B12" s="14" t="s">
        <v>121</v>
      </c>
      <c r="C12" s="15" t="s">
        <v>122</v>
      </c>
      <c r="D12" s="16" t="s">
        <v>123</v>
      </c>
      <c r="E12" s="16" t="s">
        <v>124</v>
      </c>
      <c r="F12" s="17">
        <v>43186</v>
      </c>
      <c r="G12" s="17">
        <v>43199</v>
      </c>
      <c r="H12" s="14">
        <v>859328</v>
      </c>
      <c r="I12" s="18">
        <v>3378.92</v>
      </c>
    </row>
    <row r="13" spans="1:9" s="20" customFormat="1" ht="25.5" customHeight="1" x14ac:dyDescent="0.2">
      <c r="A13" s="13">
        <v>2</v>
      </c>
      <c r="B13" s="14" t="s">
        <v>125</v>
      </c>
      <c r="C13" s="15" t="s">
        <v>130</v>
      </c>
      <c r="D13" s="16" t="s">
        <v>17</v>
      </c>
      <c r="E13" s="16" t="s">
        <v>131</v>
      </c>
      <c r="F13" s="17">
        <v>43196</v>
      </c>
      <c r="G13" s="17">
        <v>43199</v>
      </c>
      <c r="H13" s="14">
        <v>862554</v>
      </c>
      <c r="I13" s="18">
        <v>967</v>
      </c>
    </row>
    <row r="14" spans="1:9" s="19" customFormat="1" ht="25.5" customHeight="1" x14ac:dyDescent="0.2">
      <c r="A14" s="13">
        <v>3</v>
      </c>
      <c r="B14" s="14" t="s">
        <v>126</v>
      </c>
      <c r="C14" s="15" t="s">
        <v>132</v>
      </c>
      <c r="D14" s="16" t="s">
        <v>32</v>
      </c>
      <c r="E14" s="16" t="s">
        <v>133</v>
      </c>
      <c r="F14" s="17">
        <v>43199</v>
      </c>
      <c r="G14" s="17">
        <v>43201</v>
      </c>
      <c r="H14" s="14">
        <v>860048</v>
      </c>
      <c r="I14" s="18">
        <v>1517</v>
      </c>
    </row>
    <row r="15" spans="1:9" s="21" customFormat="1" ht="25.5" customHeight="1" x14ac:dyDescent="0.2">
      <c r="A15" s="13">
        <v>4</v>
      </c>
      <c r="B15" s="14" t="s">
        <v>127</v>
      </c>
      <c r="C15" s="15" t="s">
        <v>134</v>
      </c>
      <c r="D15" s="16" t="s">
        <v>20</v>
      </c>
      <c r="E15" s="16" t="s">
        <v>135</v>
      </c>
      <c r="F15" s="17">
        <v>43196</v>
      </c>
      <c r="G15" s="17">
        <v>43202</v>
      </c>
      <c r="H15" s="14">
        <v>851004</v>
      </c>
      <c r="I15" s="18">
        <v>1517</v>
      </c>
    </row>
    <row r="16" spans="1:9" s="21" customFormat="1" ht="25.5" customHeight="1" x14ac:dyDescent="0.2">
      <c r="A16" s="13">
        <v>5</v>
      </c>
      <c r="B16" s="14" t="s">
        <v>128</v>
      </c>
      <c r="C16" s="16" t="s">
        <v>136</v>
      </c>
      <c r="D16" s="16" t="s">
        <v>137</v>
      </c>
      <c r="E16" s="16" t="s">
        <v>138</v>
      </c>
      <c r="F16" s="17">
        <v>43199</v>
      </c>
      <c r="G16" s="17">
        <v>43202</v>
      </c>
      <c r="H16" s="14">
        <v>859974</v>
      </c>
      <c r="I16" s="18">
        <v>1517</v>
      </c>
    </row>
    <row r="17" spans="1:9" s="20" customFormat="1" ht="25.5" customHeight="1" x14ac:dyDescent="0.2">
      <c r="A17" s="14">
        <v>6</v>
      </c>
      <c r="B17" s="46" t="s">
        <v>129</v>
      </c>
      <c r="C17" s="15" t="s">
        <v>245</v>
      </c>
      <c r="D17" s="16" t="s">
        <v>17</v>
      </c>
      <c r="E17" s="16" t="s">
        <v>246</v>
      </c>
      <c r="F17" s="17"/>
      <c r="G17" s="17">
        <v>43202</v>
      </c>
      <c r="H17" s="14">
        <v>862715</v>
      </c>
      <c r="I17" s="18">
        <v>3923.85</v>
      </c>
    </row>
    <row r="18" spans="1:9" s="21" customFormat="1" ht="25.5" customHeight="1" x14ac:dyDescent="0.2">
      <c r="A18" s="13">
        <v>7</v>
      </c>
      <c r="B18" s="14" t="s">
        <v>139</v>
      </c>
      <c r="C18" s="15" t="s">
        <v>142</v>
      </c>
      <c r="D18" s="16" t="s">
        <v>123</v>
      </c>
      <c r="E18" s="16" t="s">
        <v>30</v>
      </c>
      <c r="F18" s="17">
        <v>43200</v>
      </c>
      <c r="G18" s="17">
        <v>43206</v>
      </c>
      <c r="H18" s="14">
        <v>862817</v>
      </c>
      <c r="I18" s="18">
        <v>2163.85</v>
      </c>
    </row>
    <row r="19" spans="1:9" s="21" customFormat="1" ht="25.5" customHeight="1" x14ac:dyDescent="0.2">
      <c r="A19" s="13">
        <v>8</v>
      </c>
      <c r="B19" s="14" t="s">
        <v>140</v>
      </c>
      <c r="C19" s="15" t="s">
        <v>56</v>
      </c>
      <c r="D19" s="16" t="s">
        <v>18</v>
      </c>
      <c r="E19" s="16" t="s">
        <v>143</v>
      </c>
      <c r="F19" s="17">
        <v>43200</v>
      </c>
      <c r="G19" s="17">
        <v>43208</v>
      </c>
      <c r="H19" s="14">
        <v>860118</v>
      </c>
      <c r="I19" s="18">
        <v>2059.8000000000002</v>
      </c>
    </row>
    <row r="20" spans="1:9" s="21" customFormat="1" ht="25.5" customHeight="1" x14ac:dyDescent="0.2">
      <c r="A20" s="13">
        <v>9</v>
      </c>
      <c r="B20" s="14" t="s">
        <v>141</v>
      </c>
      <c r="C20" s="15" t="s">
        <v>188</v>
      </c>
      <c r="D20" s="16" t="s">
        <v>19</v>
      </c>
      <c r="E20" s="16" t="s">
        <v>189</v>
      </c>
      <c r="F20" s="17">
        <v>43202</v>
      </c>
      <c r="G20" s="17">
        <v>43213</v>
      </c>
      <c r="H20" s="14">
        <v>862174</v>
      </c>
      <c r="I20" s="18">
        <v>581</v>
      </c>
    </row>
    <row r="21" spans="1:9" s="21" customFormat="1" ht="25.5" customHeight="1" x14ac:dyDescent="0.2">
      <c r="A21" s="13">
        <v>10</v>
      </c>
      <c r="B21" s="14" t="s">
        <v>144</v>
      </c>
      <c r="C21" s="15" t="s">
        <v>146</v>
      </c>
      <c r="D21" s="16" t="s">
        <v>17</v>
      </c>
      <c r="E21" s="16" t="s">
        <v>147</v>
      </c>
      <c r="F21" s="17">
        <v>43203</v>
      </c>
      <c r="G21" s="17">
        <v>43210</v>
      </c>
      <c r="H21" s="14">
        <v>871040</v>
      </c>
      <c r="I21" s="18">
        <v>1724</v>
      </c>
    </row>
    <row r="22" spans="1:9" s="21" customFormat="1" ht="25.5" customHeight="1" x14ac:dyDescent="0.2">
      <c r="A22" s="13">
        <v>11</v>
      </c>
      <c r="B22" s="14" t="s">
        <v>145</v>
      </c>
      <c r="C22" s="15" t="s">
        <v>174</v>
      </c>
      <c r="D22" s="16" t="s">
        <v>175</v>
      </c>
      <c r="E22" s="16" t="s">
        <v>176</v>
      </c>
      <c r="F22" s="17">
        <v>43201</v>
      </c>
      <c r="G22" s="17">
        <v>43207</v>
      </c>
      <c r="H22" s="14">
        <v>860223</v>
      </c>
      <c r="I22" s="18">
        <v>1517</v>
      </c>
    </row>
    <row r="23" spans="1:9" s="21" customFormat="1" ht="25.5" customHeight="1" x14ac:dyDescent="0.2">
      <c r="A23" s="13">
        <v>12</v>
      </c>
      <c r="B23" s="14" t="s">
        <v>148</v>
      </c>
      <c r="C23" s="15" t="s">
        <v>149</v>
      </c>
      <c r="D23" s="16" t="s">
        <v>150</v>
      </c>
      <c r="E23" s="16" t="s">
        <v>151</v>
      </c>
      <c r="F23" s="17">
        <v>43200</v>
      </c>
      <c r="G23" s="17">
        <v>43217</v>
      </c>
      <c r="H23" s="14">
        <v>862436</v>
      </c>
      <c r="I23" s="18">
        <v>581</v>
      </c>
    </row>
    <row r="24" spans="1:9" s="21" customFormat="1" ht="25.5" customHeight="1" x14ac:dyDescent="0.2">
      <c r="A24" s="13">
        <v>13</v>
      </c>
      <c r="B24" s="14" t="s">
        <v>152</v>
      </c>
      <c r="C24" s="15" t="s">
        <v>154</v>
      </c>
      <c r="D24" s="16" t="s">
        <v>155</v>
      </c>
      <c r="E24" s="16" t="s">
        <v>156</v>
      </c>
      <c r="F24" s="17">
        <v>43209</v>
      </c>
      <c r="G24" s="17">
        <v>43214</v>
      </c>
      <c r="H24" s="14">
        <v>871596</v>
      </c>
      <c r="I24" s="18">
        <v>967</v>
      </c>
    </row>
    <row r="25" spans="1:9" s="21" customFormat="1" ht="25.5" customHeight="1" x14ac:dyDescent="0.2">
      <c r="A25" s="13">
        <v>14</v>
      </c>
      <c r="B25" s="14" t="s">
        <v>153</v>
      </c>
      <c r="C25" s="15" t="s">
        <v>170</v>
      </c>
      <c r="D25" s="16" t="s">
        <v>171</v>
      </c>
      <c r="E25" s="16" t="s">
        <v>172</v>
      </c>
      <c r="F25" s="17" t="s">
        <v>173</v>
      </c>
      <c r="G25" s="17">
        <v>43214</v>
      </c>
      <c r="H25" s="14">
        <v>862271</v>
      </c>
      <c r="I25" s="18">
        <v>967</v>
      </c>
    </row>
    <row r="26" spans="1:9" s="20" customFormat="1" ht="25.5" customHeight="1" x14ac:dyDescent="0.2">
      <c r="A26" s="13">
        <v>15</v>
      </c>
      <c r="B26" s="14" t="s">
        <v>158</v>
      </c>
      <c r="C26" s="15" t="s">
        <v>159</v>
      </c>
      <c r="D26" s="16" t="s">
        <v>160</v>
      </c>
      <c r="E26" s="16" t="s">
        <v>161</v>
      </c>
      <c r="F26" s="17">
        <v>43213</v>
      </c>
      <c r="G26" s="17">
        <v>43220</v>
      </c>
      <c r="H26" s="14">
        <v>862978</v>
      </c>
      <c r="I26" s="18">
        <v>1517</v>
      </c>
    </row>
    <row r="28" spans="1:9" ht="15.75" thickBot="1" x14ac:dyDescent="0.3">
      <c r="A28"/>
      <c r="B28"/>
      <c r="C28"/>
      <c r="D28"/>
      <c r="E28"/>
      <c r="F28"/>
      <c r="G28"/>
      <c r="H28"/>
      <c r="I28"/>
    </row>
    <row r="29" spans="1:9" ht="24" customHeight="1" thickBot="1" x14ac:dyDescent="0.3">
      <c r="A29" s="22"/>
      <c r="B29" s="71" t="s">
        <v>247</v>
      </c>
      <c r="C29" s="71"/>
      <c r="D29" s="23"/>
      <c r="E29" s="23"/>
      <c r="G29" s="73" t="s">
        <v>23</v>
      </c>
      <c r="H29" s="74"/>
      <c r="I29" s="24">
        <f>SUM(I12:I26)</f>
        <v>24898.420000000002</v>
      </c>
    </row>
    <row r="30" spans="1:9" ht="15.75" thickBot="1" x14ac:dyDescent="0.3">
      <c r="A30"/>
      <c r="B30"/>
      <c r="C30"/>
      <c r="D30"/>
      <c r="E30"/>
      <c r="F30"/>
      <c r="G30"/>
      <c r="H30"/>
      <c r="I30" s="25"/>
    </row>
    <row r="31" spans="1:9" ht="18" thickBot="1" x14ac:dyDescent="0.3">
      <c r="A31"/>
      <c r="B31" s="71">
        <f>27+15</f>
        <v>42</v>
      </c>
      <c r="C31" s="71"/>
      <c r="D31"/>
      <c r="E31"/>
      <c r="F31"/>
      <c r="G31" s="73" t="s">
        <v>26</v>
      </c>
      <c r="H31" s="74"/>
      <c r="I31" s="24">
        <f>'MARZO 2018'!I28+I29</f>
        <v>73709.78</v>
      </c>
    </row>
    <row r="32" spans="1:9" x14ac:dyDescent="0.25">
      <c r="A32"/>
      <c r="B32" s="72" t="s">
        <v>25</v>
      </c>
      <c r="C32" s="7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</sheetData>
  <mergeCells count="13">
    <mergeCell ref="C10:D10"/>
    <mergeCell ref="F10:G10"/>
    <mergeCell ref="B31:C31"/>
    <mergeCell ref="B32:C32"/>
    <mergeCell ref="G31:H31"/>
    <mergeCell ref="B29:C29"/>
    <mergeCell ref="G29:H29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I43"/>
  <sheetViews>
    <sheetView view="pageLayout" topLeftCell="B16" zoomScale="80" zoomScaleNormal="85" zoomScaleSheetLayoutView="100" zoomScalePageLayoutView="80" workbookViewId="0">
      <selection activeCell="D36" sqref="D36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289</v>
      </c>
      <c r="D8" s="76" t="s">
        <v>15</v>
      </c>
      <c r="E8" s="76"/>
      <c r="F8" s="2" t="s">
        <v>1</v>
      </c>
      <c r="G8" s="77" t="s">
        <v>288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27"/>
      <c r="F10" s="79" t="s">
        <v>4</v>
      </c>
      <c r="G10" s="79"/>
    </row>
    <row r="11" spans="1:9" s="12" customFormat="1" ht="15.75" thickBot="1" x14ac:dyDescent="0.3">
      <c r="A11" s="8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11" t="s">
        <v>13</v>
      </c>
    </row>
    <row r="12" spans="1:9" s="12" customFormat="1" ht="26.85" customHeight="1" x14ac:dyDescent="0.25">
      <c r="A12" s="13">
        <v>1</v>
      </c>
      <c r="B12" s="14" t="s">
        <v>177</v>
      </c>
      <c r="C12" s="15" t="s">
        <v>178</v>
      </c>
      <c r="D12" s="16" t="s">
        <v>179</v>
      </c>
      <c r="E12" s="16" t="s">
        <v>180</v>
      </c>
      <c r="F12" s="17">
        <v>43222</v>
      </c>
      <c r="G12" s="17">
        <v>43230</v>
      </c>
      <c r="H12" s="14">
        <v>871433</v>
      </c>
      <c r="I12" s="18">
        <v>581</v>
      </c>
    </row>
    <row r="13" spans="1:9" s="19" customFormat="1" ht="26.85" customHeight="1" x14ac:dyDescent="0.2">
      <c r="A13" s="13">
        <v>2</v>
      </c>
      <c r="B13" s="14" t="s">
        <v>157</v>
      </c>
      <c r="C13" s="15" t="s">
        <v>190</v>
      </c>
      <c r="D13" s="16" t="s">
        <v>17</v>
      </c>
      <c r="E13" s="16" t="s">
        <v>191</v>
      </c>
      <c r="F13" s="17">
        <v>43217</v>
      </c>
      <c r="G13" s="17">
        <v>43222</v>
      </c>
      <c r="H13" s="14">
        <v>871345</v>
      </c>
      <c r="I13" s="18">
        <v>967</v>
      </c>
    </row>
    <row r="14" spans="1:9" s="19" customFormat="1" ht="26.85" customHeight="1" x14ac:dyDescent="0.2">
      <c r="A14" s="13">
        <v>3</v>
      </c>
      <c r="B14" s="14" t="s">
        <v>338</v>
      </c>
      <c r="C14" s="15" t="s">
        <v>192</v>
      </c>
      <c r="D14" s="16" t="s">
        <v>17</v>
      </c>
      <c r="E14" s="16" t="s">
        <v>193</v>
      </c>
      <c r="F14" s="17">
        <v>43110</v>
      </c>
      <c r="G14" s="17">
        <v>43222</v>
      </c>
      <c r="H14" s="14">
        <v>874070</v>
      </c>
      <c r="I14" s="18">
        <v>20972.78</v>
      </c>
    </row>
    <row r="15" spans="1:9" s="21" customFormat="1" ht="26.85" customHeight="1" x14ac:dyDescent="0.2">
      <c r="A15" s="13">
        <v>4</v>
      </c>
      <c r="B15" s="14" t="s">
        <v>339</v>
      </c>
      <c r="C15" s="15" t="s">
        <v>162</v>
      </c>
      <c r="D15" s="16" t="s">
        <v>17</v>
      </c>
      <c r="E15" s="16" t="s">
        <v>163</v>
      </c>
      <c r="F15" s="17">
        <v>43216</v>
      </c>
      <c r="G15" s="17">
        <v>43223</v>
      </c>
      <c r="H15" s="14">
        <v>871157</v>
      </c>
      <c r="I15" s="18">
        <v>1517</v>
      </c>
    </row>
    <row r="16" spans="1:9" s="21" customFormat="1" ht="26.85" customHeight="1" x14ac:dyDescent="0.2">
      <c r="A16" s="13">
        <v>5</v>
      </c>
      <c r="B16" s="14" t="s">
        <v>340</v>
      </c>
      <c r="C16" s="15" t="s">
        <v>162</v>
      </c>
      <c r="D16" s="16" t="s">
        <v>17</v>
      </c>
      <c r="E16" s="16" t="s">
        <v>181</v>
      </c>
      <c r="F16" s="17">
        <v>43217</v>
      </c>
      <c r="G16" s="17">
        <v>43223</v>
      </c>
      <c r="H16" s="14">
        <v>863427</v>
      </c>
      <c r="I16" s="18">
        <v>1677.6</v>
      </c>
    </row>
    <row r="17" spans="1:9" s="21" customFormat="1" ht="26.85" customHeight="1" x14ac:dyDescent="0.2">
      <c r="A17" s="13">
        <v>6</v>
      </c>
      <c r="B17" s="14" t="s">
        <v>341</v>
      </c>
      <c r="C17" s="15" t="s">
        <v>164</v>
      </c>
      <c r="D17" s="34" t="s">
        <v>165</v>
      </c>
      <c r="E17" s="16" t="s">
        <v>166</v>
      </c>
      <c r="F17" s="17">
        <v>43220</v>
      </c>
      <c r="G17" s="17">
        <v>43222</v>
      </c>
      <c r="H17" s="14">
        <v>862952</v>
      </c>
      <c r="I17" s="18">
        <v>581</v>
      </c>
    </row>
    <row r="18" spans="1:9" s="20" customFormat="1" ht="26.85" customHeight="1" x14ac:dyDescent="0.2">
      <c r="A18" s="13">
        <v>7</v>
      </c>
      <c r="B18" s="14" t="s">
        <v>342</v>
      </c>
      <c r="C18" s="15" t="s">
        <v>167</v>
      </c>
      <c r="D18" s="16" t="s">
        <v>168</v>
      </c>
      <c r="E18" s="16" t="s">
        <v>169</v>
      </c>
      <c r="F18" s="17">
        <v>43217</v>
      </c>
      <c r="G18" s="17">
        <v>43223</v>
      </c>
      <c r="H18" s="14">
        <v>871336</v>
      </c>
      <c r="I18" s="18">
        <v>967</v>
      </c>
    </row>
    <row r="19" spans="1:9" s="21" customFormat="1" ht="26.85" customHeight="1" x14ac:dyDescent="0.2">
      <c r="A19" s="13">
        <v>8</v>
      </c>
      <c r="B19" s="14" t="s">
        <v>343</v>
      </c>
      <c r="C19" s="15" t="s">
        <v>182</v>
      </c>
      <c r="D19" s="16" t="s">
        <v>183</v>
      </c>
      <c r="E19" s="16" t="s">
        <v>184</v>
      </c>
      <c r="F19" s="17"/>
      <c r="G19" s="17">
        <v>43229</v>
      </c>
      <c r="H19" s="14">
        <v>871334</v>
      </c>
      <c r="I19" s="18">
        <v>581</v>
      </c>
    </row>
    <row r="20" spans="1:9" s="21" customFormat="1" ht="26.85" customHeight="1" x14ac:dyDescent="0.2">
      <c r="A20" s="13">
        <v>9</v>
      </c>
      <c r="B20" s="14" t="s">
        <v>344</v>
      </c>
      <c r="C20" s="15" t="s">
        <v>194</v>
      </c>
      <c r="D20" s="16" t="s">
        <v>195</v>
      </c>
      <c r="E20" s="16" t="s">
        <v>196</v>
      </c>
      <c r="F20" s="17">
        <v>43217</v>
      </c>
      <c r="G20" s="17">
        <v>43224</v>
      </c>
      <c r="H20" s="14">
        <v>862674</v>
      </c>
      <c r="I20" s="18">
        <v>1517</v>
      </c>
    </row>
    <row r="21" spans="1:9" s="21" customFormat="1" ht="26.85" customHeight="1" x14ac:dyDescent="0.2">
      <c r="A21" s="13">
        <v>10</v>
      </c>
      <c r="B21" s="14" t="s">
        <v>345</v>
      </c>
      <c r="C21" s="15" t="s">
        <v>197</v>
      </c>
      <c r="D21" s="16" t="s">
        <v>198</v>
      </c>
      <c r="E21" s="16" t="s">
        <v>199</v>
      </c>
      <c r="F21" s="17">
        <v>43228</v>
      </c>
      <c r="G21" s="17">
        <v>43237</v>
      </c>
      <c r="H21" s="14">
        <v>863372</v>
      </c>
      <c r="I21" s="18">
        <v>1517</v>
      </c>
    </row>
    <row r="22" spans="1:9" s="19" customFormat="1" ht="26.85" customHeight="1" x14ac:dyDescent="0.2">
      <c r="A22" s="13">
        <v>11</v>
      </c>
      <c r="B22" s="14" t="s">
        <v>346</v>
      </c>
      <c r="C22" s="15" t="s">
        <v>200</v>
      </c>
      <c r="D22" s="16" t="s">
        <v>201</v>
      </c>
      <c r="E22" s="16" t="s">
        <v>202</v>
      </c>
      <c r="F22" s="17">
        <v>43229</v>
      </c>
      <c r="G22" s="17">
        <v>43237</v>
      </c>
      <c r="H22" s="14">
        <v>872849</v>
      </c>
      <c r="I22" s="18">
        <v>581</v>
      </c>
    </row>
    <row r="23" spans="1:9" s="19" customFormat="1" ht="26.85" customHeight="1" x14ac:dyDescent="0.2">
      <c r="A23" s="13">
        <v>12</v>
      </c>
      <c r="B23" s="14" t="s">
        <v>347</v>
      </c>
      <c r="C23" s="15" t="s">
        <v>203</v>
      </c>
      <c r="D23" s="16" t="s">
        <v>28</v>
      </c>
      <c r="E23" s="16" t="s">
        <v>204</v>
      </c>
      <c r="F23" s="17">
        <v>43234</v>
      </c>
      <c r="G23" s="17">
        <v>43245</v>
      </c>
      <c r="H23" s="14">
        <v>863634</v>
      </c>
      <c r="I23" s="18">
        <v>1517</v>
      </c>
    </row>
    <row r="24" spans="1:9" s="19" customFormat="1" ht="26.85" customHeight="1" x14ac:dyDescent="0.2">
      <c r="A24" s="13">
        <v>13</v>
      </c>
      <c r="B24" s="14" t="s">
        <v>348</v>
      </c>
      <c r="C24" s="16" t="s">
        <v>205</v>
      </c>
      <c r="D24" s="16" t="s">
        <v>19</v>
      </c>
      <c r="E24" s="16" t="s">
        <v>206</v>
      </c>
      <c r="F24" s="17">
        <v>43229</v>
      </c>
      <c r="G24" s="17">
        <v>43238</v>
      </c>
      <c r="H24" s="14">
        <v>863381</v>
      </c>
      <c r="I24" s="18">
        <v>967</v>
      </c>
    </row>
    <row r="25" spans="1:9" ht="26.85" customHeight="1" x14ac:dyDescent="0.25">
      <c r="A25" s="13">
        <v>14</v>
      </c>
      <c r="B25" s="14" t="s">
        <v>349</v>
      </c>
      <c r="C25" s="16" t="s">
        <v>207</v>
      </c>
      <c r="D25" s="16" t="s">
        <v>208</v>
      </c>
      <c r="E25" s="16" t="s">
        <v>209</v>
      </c>
      <c r="F25" s="17">
        <v>43228</v>
      </c>
      <c r="G25" s="17">
        <v>43238</v>
      </c>
      <c r="H25" s="14">
        <v>871740</v>
      </c>
      <c r="I25" s="18">
        <v>12122.4</v>
      </c>
    </row>
    <row r="26" spans="1:9" ht="26.85" customHeight="1" x14ac:dyDescent="0.25">
      <c r="A26" s="13">
        <v>15</v>
      </c>
      <c r="B26" s="14" t="s">
        <v>350</v>
      </c>
      <c r="C26" s="15" t="s">
        <v>210</v>
      </c>
      <c r="D26" s="16" t="s">
        <v>17</v>
      </c>
      <c r="E26" s="16" t="s">
        <v>211</v>
      </c>
      <c r="F26" s="17">
        <v>43231</v>
      </c>
      <c r="G26" s="17">
        <v>43242</v>
      </c>
      <c r="H26" s="14">
        <v>851059</v>
      </c>
      <c r="I26" s="18">
        <v>1517</v>
      </c>
    </row>
    <row r="27" spans="1:9" ht="26.85" customHeight="1" x14ac:dyDescent="0.25">
      <c r="A27" s="13">
        <v>16</v>
      </c>
      <c r="B27" s="14" t="s">
        <v>333</v>
      </c>
      <c r="C27" s="15" t="s">
        <v>212</v>
      </c>
      <c r="D27" s="16" t="s">
        <v>213</v>
      </c>
      <c r="E27" s="16" t="s">
        <v>214</v>
      </c>
      <c r="F27" s="17">
        <v>43231</v>
      </c>
      <c r="G27" s="17">
        <v>43241</v>
      </c>
      <c r="H27" s="14">
        <v>863473</v>
      </c>
      <c r="I27" s="18">
        <v>581</v>
      </c>
    </row>
    <row r="28" spans="1:9" ht="26.85" customHeight="1" x14ac:dyDescent="0.25">
      <c r="A28" s="13">
        <v>17</v>
      </c>
      <c r="B28" s="14" t="s">
        <v>334</v>
      </c>
      <c r="C28" s="15" t="s">
        <v>215</v>
      </c>
      <c r="D28" s="16" t="s">
        <v>17</v>
      </c>
      <c r="E28" s="16" t="s">
        <v>216</v>
      </c>
      <c r="F28" s="17">
        <v>43231</v>
      </c>
      <c r="G28" s="17">
        <v>43241</v>
      </c>
      <c r="H28" s="14">
        <v>863557</v>
      </c>
      <c r="I28" s="18">
        <v>1517</v>
      </c>
    </row>
    <row r="29" spans="1:9" ht="26.85" customHeight="1" x14ac:dyDescent="0.25">
      <c r="A29" s="13">
        <v>18</v>
      </c>
      <c r="B29" s="14" t="s">
        <v>335</v>
      </c>
      <c r="C29" s="15" t="s">
        <v>217</v>
      </c>
      <c r="D29" s="16" t="s">
        <v>168</v>
      </c>
      <c r="E29" s="16" t="s">
        <v>218</v>
      </c>
      <c r="F29" s="17">
        <v>43236</v>
      </c>
      <c r="G29" s="17">
        <v>43241</v>
      </c>
      <c r="H29" s="14">
        <v>863652</v>
      </c>
      <c r="I29" s="18">
        <v>1577</v>
      </c>
    </row>
    <row r="30" spans="1:9" ht="26.85" customHeight="1" x14ac:dyDescent="0.25">
      <c r="A30" s="13">
        <v>19</v>
      </c>
      <c r="B30" s="14" t="s">
        <v>336</v>
      </c>
      <c r="C30" s="15" t="s">
        <v>248</v>
      </c>
      <c r="D30" s="16" t="s">
        <v>17</v>
      </c>
      <c r="E30" s="16" t="s">
        <v>249</v>
      </c>
      <c r="F30" s="17">
        <v>43238</v>
      </c>
      <c r="G30" s="17">
        <v>43243</v>
      </c>
      <c r="H30" s="14">
        <v>872197</v>
      </c>
      <c r="I30" s="18">
        <v>1517</v>
      </c>
    </row>
    <row r="31" spans="1:9" s="35" customFormat="1" ht="26.85" customHeight="1" x14ac:dyDescent="0.25">
      <c r="A31" s="13">
        <v>20</v>
      </c>
      <c r="B31" s="45" t="s">
        <v>494</v>
      </c>
      <c r="C31" s="15" t="s">
        <v>495</v>
      </c>
      <c r="D31" s="16" t="s">
        <v>17</v>
      </c>
      <c r="E31" s="16" t="s">
        <v>496</v>
      </c>
      <c r="F31" s="17">
        <v>43244</v>
      </c>
      <c r="G31" s="17">
        <v>43248</v>
      </c>
      <c r="H31" s="14"/>
      <c r="I31" s="18"/>
    </row>
    <row r="32" spans="1:9" s="35" customFormat="1" ht="26.85" customHeight="1" x14ac:dyDescent="0.25">
      <c r="A32" s="13">
        <v>21</v>
      </c>
      <c r="B32" s="14" t="s">
        <v>337</v>
      </c>
      <c r="C32" s="15" t="s">
        <v>234</v>
      </c>
      <c r="D32" s="16" t="s">
        <v>17</v>
      </c>
      <c r="E32" s="16" t="s">
        <v>250</v>
      </c>
      <c r="F32" s="17">
        <v>43252</v>
      </c>
      <c r="G32" s="17">
        <v>43241</v>
      </c>
      <c r="H32" s="14">
        <v>878420</v>
      </c>
      <c r="I32" s="18">
        <v>1517</v>
      </c>
    </row>
    <row r="33" spans="1:9" s="35" customFormat="1" x14ac:dyDescent="0.25">
      <c r="A33" s="6"/>
      <c r="B33" s="6"/>
      <c r="C33" s="26"/>
      <c r="D33" s="26"/>
      <c r="E33" s="26"/>
      <c r="F33" s="4"/>
      <c r="G33" s="4"/>
      <c r="H33" s="4"/>
      <c r="I33" s="5"/>
    </row>
    <row r="35" spans="1:9" ht="15.75" thickBot="1" x14ac:dyDescent="0.3">
      <c r="A35"/>
      <c r="B35"/>
      <c r="C35"/>
      <c r="D35"/>
      <c r="E35"/>
      <c r="F35"/>
      <c r="G35"/>
      <c r="H35"/>
      <c r="I35"/>
    </row>
    <row r="36" spans="1:9" ht="18" thickBot="1" x14ac:dyDescent="0.3">
      <c r="A36" s="22"/>
      <c r="B36" s="71" t="s">
        <v>286</v>
      </c>
      <c r="C36" s="71"/>
      <c r="D36" s="23"/>
      <c r="E36" s="23"/>
      <c r="G36" s="73" t="s">
        <v>23</v>
      </c>
      <c r="H36" s="74"/>
      <c r="I36" s="24">
        <f>SUM(I12:I32)</f>
        <v>54291.78</v>
      </c>
    </row>
    <row r="37" spans="1:9" ht="24" customHeight="1" thickBot="1" x14ac:dyDescent="0.3">
      <c r="A37"/>
      <c r="B37"/>
      <c r="C37"/>
      <c r="D37"/>
      <c r="E37"/>
      <c r="F37"/>
      <c r="G37"/>
      <c r="H37"/>
      <c r="I37" s="25"/>
    </row>
    <row r="38" spans="1:9" ht="18" thickBot="1" x14ac:dyDescent="0.3">
      <c r="A38"/>
      <c r="B38" s="71">
        <f>42+20</f>
        <v>62</v>
      </c>
      <c r="C38" s="71"/>
      <c r="D38"/>
      <c r="E38"/>
      <c r="F38"/>
      <c r="G38" s="73" t="s">
        <v>26</v>
      </c>
      <c r="H38" s="74"/>
      <c r="I38" s="24">
        <f>'ABRIL 2018'!I31+I36</f>
        <v>128001.56</v>
      </c>
    </row>
    <row r="39" spans="1:9" x14ac:dyDescent="0.25">
      <c r="A39"/>
      <c r="B39" s="72" t="s">
        <v>25</v>
      </c>
      <c r="C39" s="72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</sheetData>
  <mergeCells count="13">
    <mergeCell ref="C10:D10"/>
    <mergeCell ref="F10:G10"/>
    <mergeCell ref="B38:C38"/>
    <mergeCell ref="B39:C39"/>
    <mergeCell ref="G38:H38"/>
    <mergeCell ref="B36:C36"/>
    <mergeCell ref="G36:H36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I36"/>
  <sheetViews>
    <sheetView view="pageLayout" zoomScale="80" zoomScaleNormal="85" zoomScaleSheetLayoutView="100" zoomScalePageLayoutView="80" workbookViewId="0">
      <selection activeCell="D4" sqref="D4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ht="18" x14ac:dyDescent="0.25">
      <c r="A3" s="69"/>
      <c r="B3" s="69"/>
      <c r="C3" s="69"/>
      <c r="D3" s="70" t="s">
        <v>503</v>
      </c>
      <c r="E3" s="70"/>
    </row>
    <row r="4" spans="1:9" x14ac:dyDescent="0.25">
      <c r="A4" s="69"/>
      <c r="B4" s="69"/>
      <c r="C4" s="69"/>
    </row>
    <row r="5" spans="1:9" x14ac:dyDescent="0.25">
      <c r="A5" s="69"/>
      <c r="B5" s="69"/>
      <c r="C5" s="69"/>
    </row>
    <row r="6" spans="1:9" ht="21" customHeight="1" x14ac:dyDescent="0.25">
      <c r="A6" s="75" t="s">
        <v>0</v>
      </c>
      <c r="B6" s="75"/>
      <c r="C6" s="1" t="s">
        <v>291</v>
      </c>
      <c r="D6" s="76" t="s">
        <v>15</v>
      </c>
      <c r="E6" s="76"/>
      <c r="F6" s="2" t="s">
        <v>1</v>
      </c>
      <c r="G6" s="77" t="s">
        <v>292</v>
      </c>
      <c r="H6" s="78"/>
      <c r="I6" s="78"/>
    </row>
    <row r="7" spans="1:9" ht="15.75" customHeight="1" x14ac:dyDescent="0.25">
      <c r="A7" s="75" t="s">
        <v>2</v>
      </c>
      <c r="B7" s="75"/>
      <c r="C7" s="3" t="s">
        <v>14</v>
      </c>
      <c r="D7" s="76"/>
      <c r="E7" s="76"/>
    </row>
    <row r="8" spans="1:9" ht="15.75" thickBot="1" x14ac:dyDescent="0.3">
      <c r="C8" s="79" t="s">
        <v>3</v>
      </c>
      <c r="D8" s="79"/>
      <c r="E8" s="27"/>
      <c r="F8" s="79" t="s">
        <v>4</v>
      </c>
      <c r="G8" s="79"/>
    </row>
    <row r="9" spans="1:9" s="12" customFormat="1" x14ac:dyDescent="0.25">
      <c r="A9" s="42" t="s">
        <v>5</v>
      </c>
      <c r="B9" s="47" t="s">
        <v>6</v>
      </c>
      <c r="C9" s="47" t="s">
        <v>7</v>
      </c>
      <c r="D9" s="47" t="s">
        <v>8</v>
      </c>
      <c r="E9" s="47" t="s">
        <v>9</v>
      </c>
      <c r="F9" s="48" t="s">
        <v>10</v>
      </c>
      <c r="G9" s="47" t="s">
        <v>11</v>
      </c>
      <c r="H9" s="48" t="s">
        <v>12</v>
      </c>
      <c r="I9" s="49" t="s">
        <v>13</v>
      </c>
    </row>
    <row r="10" spans="1:9" s="12" customFormat="1" ht="25.5" customHeight="1" x14ac:dyDescent="0.25">
      <c r="A10" s="46">
        <v>1</v>
      </c>
      <c r="B10" s="46" t="s">
        <v>332</v>
      </c>
      <c r="C10" s="50" t="s">
        <v>351</v>
      </c>
      <c r="D10" s="51" t="s">
        <v>17</v>
      </c>
      <c r="E10" s="51" t="s">
        <v>352</v>
      </c>
      <c r="F10" s="52">
        <v>43251</v>
      </c>
      <c r="G10" s="52">
        <v>43269</v>
      </c>
      <c r="H10" s="46">
        <v>863723</v>
      </c>
      <c r="I10" s="53">
        <v>12117</v>
      </c>
    </row>
    <row r="11" spans="1:9" s="19" customFormat="1" ht="25.5" customHeight="1" x14ac:dyDescent="0.2">
      <c r="A11" s="13">
        <v>2</v>
      </c>
      <c r="B11" s="14" t="s">
        <v>219</v>
      </c>
      <c r="C11" s="15" t="s">
        <v>220</v>
      </c>
      <c r="D11" s="16" t="s">
        <v>221</v>
      </c>
      <c r="E11" s="16" t="s">
        <v>222</v>
      </c>
      <c r="F11" s="17">
        <v>43244</v>
      </c>
      <c r="G11" s="17">
        <v>43256</v>
      </c>
      <c r="H11" s="14">
        <v>872405</v>
      </c>
      <c r="I11" s="18">
        <v>1954</v>
      </c>
    </row>
    <row r="12" spans="1:9" s="19" customFormat="1" ht="25.5" customHeight="1" x14ac:dyDescent="0.2">
      <c r="A12" s="13">
        <v>3</v>
      </c>
      <c r="B12" s="14" t="s">
        <v>324</v>
      </c>
      <c r="C12" s="15" t="s">
        <v>325</v>
      </c>
      <c r="D12" s="33" t="s">
        <v>326</v>
      </c>
      <c r="E12" s="16" t="s">
        <v>327</v>
      </c>
      <c r="F12" s="17">
        <v>43250</v>
      </c>
      <c r="G12" s="17">
        <v>43257</v>
      </c>
      <c r="H12" s="14">
        <v>872735</v>
      </c>
      <c r="I12" s="18">
        <v>1517</v>
      </c>
    </row>
    <row r="13" spans="1:9" s="20" customFormat="1" ht="25.5" customHeight="1" x14ac:dyDescent="0.2">
      <c r="A13" s="13">
        <v>4</v>
      </c>
      <c r="B13" s="14" t="s">
        <v>223</v>
      </c>
      <c r="C13" s="15" t="s">
        <v>224</v>
      </c>
      <c r="D13" s="32" t="s">
        <v>17</v>
      </c>
      <c r="E13" s="16" t="s">
        <v>225</v>
      </c>
      <c r="F13" s="17">
        <v>43248</v>
      </c>
      <c r="G13" s="17">
        <v>43252</v>
      </c>
      <c r="H13" s="14">
        <v>873228</v>
      </c>
      <c r="I13" s="18">
        <v>1517</v>
      </c>
    </row>
    <row r="14" spans="1:9" s="21" customFormat="1" ht="25.5" customHeight="1" x14ac:dyDescent="0.2">
      <c r="A14" s="13">
        <v>5</v>
      </c>
      <c r="B14" s="14" t="s">
        <v>226</v>
      </c>
      <c r="C14" s="15" t="s">
        <v>227</v>
      </c>
      <c r="D14" s="16"/>
      <c r="E14" s="16" t="s">
        <v>228</v>
      </c>
      <c r="F14" s="17">
        <v>43250</v>
      </c>
      <c r="G14" s="17">
        <v>43257</v>
      </c>
      <c r="H14" s="14">
        <v>872687</v>
      </c>
      <c r="I14" s="18">
        <v>967</v>
      </c>
    </row>
    <row r="15" spans="1:9" s="20" customFormat="1" ht="25.5" customHeight="1" x14ac:dyDescent="0.2">
      <c r="A15" s="13">
        <v>6</v>
      </c>
      <c r="B15" s="14" t="s">
        <v>229</v>
      </c>
      <c r="C15" s="15" t="s">
        <v>230</v>
      </c>
      <c r="D15" s="16" t="s">
        <v>17</v>
      </c>
      <c r="E15" s="16" t="s">
        <v>244</v>
      </c>
      <c r="F15" s="17">
        <v>43245</v>
      </c>
      <c r="G15" s="17">
        <v>43256</v>
      </c>
      <c r="H15" s="14">
        <v>874454</v>
      </c>
      <c r="I15" s="18">
        <v>1596.31</v>
      </c>
    </row>
    <row r="16" spans="1:9" s="21" customFormat="1" ht="25.5" customHeight="1" x14ac:dyDescent="0.2">
      <c r="A16" s="13">
        <v>7</v>
      </c>
      <c r="B16" s="14" t="s">
        <v>231</v>
      </c>
      <c r="C16" s="15" t="s">
        <v>232</v>
      </c>
      <c r="D16" s="21" t="s">
        <v>17</v>
      </c>
      <c r="E16" s="16" t="s">
        <v>233</v>
      </c>
      <c r="F16" s="17">
        <v>43252</v>
      </c>
      <c r="G16" s="17">
        <v>43259</v>
      </c>
      <c r="H16" s="14">
        <v>872936</v>
      </c>
      <c r="I16" s="18">
        <v>967</v>
      </c>
    </row>
    <row r="17" spans="1:9" s="21" customFormat="1" ht="25.5" customHeight="1" x14ac:dyDescent="0.2">
      <c r="A17" s="13">
        <v>8</v>
      </c>
      <c r="B17" s="14" t="s">
        <v>235</v>
      </c>
      <c r="C17" s="15" t="s">
        <v>236</v>
      </c>
      <c r="D17" s="16" t="s">
        <v>31</v>
      </c>
      <c r="E17" s="16" t="s">
        <v>237</v>
      </c>
      <c r="F17" s="17"/>
      <c r="G17" s="17">
        <v>43265</v>
      </c>
      <c r="H17" s="14">
        <v>873252</v>
      </c>
      <c r="I17" s="18">
        <v>1517</v>
      </c>
    </row>
    <row r="18" spans="1:9" s="21" customFormat="1" ht="25.5" customHeight="1" x14ac:dyDescent="0.2">
      <c r="A18" s="13">
        <v>9</v>
      </c>
      <c r="B18" s="14" t="s">
        <v>238</v>
      </c>
      <c r="C18" s="15" t="s">
        <v>239</v>
      </c>
      <c r="D18" s="16" t="s">
        <v>17</v>
      </c>
      <c r="E18" s="16" t="s">
        <v>251</v>
      </c>
      <c r="F18" s="17">
        <v>43250</v>
      </c>
      <c r="G18" s="17">
        <v>43264</v>
      </c>
      <c r="H18" s="14">
        <v>872679</v>
      </c>
      <c r="I18" s="18">
        <v>2785.17</v>
      </c>
    </row>
    <row r="19" spans="1:9" s="19" customFormat="1" ht="25.5" customHeight="1" x14ac:dyDescent="0.2">
      <c r="A19" s="13">
        <v>10</v>
      </c>
      <c r="B19" s="14" t="s">
        <v>240</v>
      </c>
      <c r="C19" s="15" t="s">
        <v>241</v>
      </c>
      <c r="D19" s="16" t="s">
        <v>243</v>
      </c>
      <c r="E19" s="16" t="s">
        <v>242</v>
      </c>
      <c r="F19" s="17">
        <v>43255</v>
      </c>
      <c r="G19" s="17">
        <v>43269</v>
      </c>
      <c r="H19" s="14">
        <v>874780</v>
      </c>
      <c r="I19" s="18">
        <v>1517</v>
      </c>
    </row>
    <row r="20" spans="1:9" s="21" customFormat="1" ht="25.5" customHeight="1" x14ac:dyDescent="0.2">
      <c r="A20" s="13">
        <v>11</v>
      </c>
      <c r="B20" s="46" t="s">
        <v>252</v>
      </c>
      <c r="C20" s="15" t="s">
        <v>253</v>
      </c>
      <c r="D20" s="16" t="s">
        <v>17</v>
      </c>
      <c r="E20" s="16" t="s">
        <v>254</v>
      </c>
      <c r="F20" s="17">
        <v>43257</v>
      </c>
      <c r="G20" s="17">
        <v>43271</v>
      </c>
      <c r="H20" s="14">
        <v>873943</v>
      </c>
      <c r="I20" s="18">
        <v>967</v>
      </c>
    </row>
    <row r="21" spans="1:9" s="19" customFormat="1" ht="25.5" customHeight="1" x14ac:dyDescent="0.2">
      <c r="A21" s="13">
        <v>12</v>
      </c>
      <c r="B21" s="14" t="s">
        <v>255</v>
      </c>
      <c r="C21" s="15" t="s">
        <v>256</v>
      </c>
      <c r="D21" s="16" t="s">
        <v>257</v>
      </c>
      <c r="E21" s="16" t="s">
        <v>258</v>
      </c>
      <c r="F21" s="17">
        <v>43264</v>
      </c>
      <c r="G21" s="17">
        <v>43278</v>
      </c>
      <c r="H21" s="14">
        <v>873480</v>
      </c>
      <c r="I21" s="18">
        <v>967</v>
      </c>
    </row>
    <row r="22" spans="1:9" s="19" customFormat="1" ht="25.5" customHeight="1" x14ac:dyDescent="0.2">
      <c r="A22" s="13">
        <v>13</v>
      </c>
      <c r="B22" s="14" t="s">
        <v>259</v>
      </c>
      <c r="C22" s="15" t="s">
        <v>260</v>
      </c>
      <c r="D22" s="16" t="s">
        <v>261</v>
      </c>
      <c r="E22" s="16" t="s">
        <v>262</v>
      </c>
      <c r="F22" s="17">
        <v>43269</v>
      </c>
      <c r="G22" s="17">
        <v>43273</v>
      </c>
      <c r="H22" s="14">
        <v>875389</v>
      </c>
      <c r="I22" s="18">
        <v>581</v>
      </c>
    </row>
    <row r="23" spans="1:9" s="19" customFormat="1" ht="25.5" customHeight="1" x14ac:dyDescent="0.2">
      <c r="A23" s="13">
        <v>14</v>
      </c>
      <c r="B23" s="14" t="s">
        <v>263</v>
      </c>
      <c r="C23" s="15" t="s">
        <v>264</v>
      </c>
      <c r="D23" s="16" t="s">
        <v>265</v>
      </c>
      <c r="E23" s="16" t="s">
        <v>266</v>
      </c>
      <c r="F23" s="17">
        <v>43264</v>
      </c>
      <c r="G23" s="17">
        <v>43276</v>
      </c>
      <c r="H23" s="14">
        <v>873447</v>
      </c>
      <c r="I23" s="18">
        <v>967</v>
      </c>
    </row>
    <row r="24" spans="1:9" s="19" customFormat="1" ht="25.5" customHeight="1" x14ac:dyDescent="0.2">
      <c r="A24" s="13">
        <v>15</v>
      </c>
      <c r="B24" s="14" t="s">
        <v>270</v>
      </c>
      <c r="C24" s="15" t="s">
        <v>267</v>
      </c>
      <c r="D24" s="16" t="s">
        <v>268</v>
      </c>
      <c r="E24" s="16" t="s">
        <v>269</v>
      </c>
      <c r="F24" s="17">
        <v>43264</v>
      </c>
      <c r="G24" s="17">
        <v>43277</v>
      </c>
      <c r="H24" s="14">
        <v>875106</v>
      </c>
      <c r="I24" s="18">
        <v>1517</v>
      </c>
    </row>
    <row r="25" spans="1:9" s="19" customFormat="1" ht="25.5" customHeight="1" x14ac:dyDescent="0.2">
      <c r="A25" s="13">
        <v>16</v>
      </c>
      <c r="B25" s="14" t="s">
        <v>271</v>
      </c>
      <c r="C25" s="15" t="s">
        <v>272</v>
      </c>
      <c r="D25" s="16" t="s">
        <v>17</v>
      </c>
      <c r="E25" s="16" t="s">
        <v>273</v>
      </c>
      <c r="F25" s="17">
        <v>43259</v>
      </c>
      <c r="G25" s="17">
        <v>43270</v>
      </c>
      <c r="H25" s="14">
        <v>851192</v>
      </c>
      <c r="I25" s="18">
        <v>2821.62</v>
      </c>
    </row>
    <row r="26" spans="1:9" s="19" customFormat="1" ht="25.5" customHeight="1" x14ac:dyDescent="0.2">
      <c r="A26" s="13">
        <v>17</v>
      </c>
      <c r="B26" s="14" t="s">
        <v>274</v>
      </c>
      <c r="C26" s="15" t="s">
        <v>275</v>
      </c>
      <c r="D26" s="16" t="s">
        <v>276</v>
      </c>
      <c r="E26" s="16" t="s">
        <v>277</v>
      </c>
      <c r="F26" s="17">
        <v>43276</v>
      </c>
      <c r="G26" s="17">
        <v>43278</v>
      </c>
      <c r="H26" s="14">
        <v>873807</v>
      </c>
      <c r="I26" s="18">
        <v>2147.19</v>
      </c>
    </row>
    <row r="27" spans="1:9" s="19" customFormat="1" ht="25.5" customHeight="1" x14ac:dyDescent="0.2">
      <c r="A27" s="13">
        <v>18</v>
      </c>
      <c r="B27" s="14" t="s">
        <v>278</v>
      </c>
      <c r="C27" s="15" t="s">
        <v>282</v>
      </c>
      <c r="D27" s="16" t="s">
        <v>284</v>
      </c>
      <c r="E27" s="16" t="s">
        <v>283</v>
      </c>
      <c r="F27" s="17">
        <v>43272</v>
      </c>
      <c r="G27" s="17">
        <v>43280</v>
      </c>
      <c r="H27" s="14">
        <v>878045</v>
      </c>
      <c r="I27" s="18">
        <v>967</v>
      </c>
    </row>
    <row r="28" spans="1:9" ht="15.75" thickBot="1" x14ac:dyDescent="0.3">
      <c r="A28"/>
      <c r="B28"/>
      <c r="C28"/>
      <c r="D28"/>
      <c r="E28"/>
      <c r="F28"/>
      <c r="G28"/>
      <c r="H28"/>
      <c r="I28"/>
    </row>
    <row r="29" spans="1:9" ht="24" customHeight="1" thickBot="1" x14ac:dyDescent="0.3">
      <c r="A29" s="22"/>
      <c r="B29" s="71" t="s">
        <v>285</v>
      </c>
      <c r="C29" s="71"/>
      <c r="D29" s="23"/>
      <c r="E29" s="23"/>
      <c r="G29" s="73" t="s">
        <v>23</v>
      </c>
      <c r="H29" s="74"/>
      <c r="I29" s="24">
        <f>SUM(I11:I27)</f>
        <v>25272.289999999997</v>
      </c>
    </row>
    <row r="30" spans="1:9" ht="15.75" thickBot="1" x14ac:dyDescent="0.3">
      <c r="A30"/>
      <c r="B30"/>
      <c r="C30"/>
      <c r="D30"/>
      <c r="E30"/>
      <c r="F30"/>
      <c r="G30"/>
      <c r="H30"/>
      <c r="I30" s="25"/>
    </row>
    <row r="31" spans="1:9" ht="18" thickBot="1" x14ac:dyDescent="0.3">
      <c r="A31"/>
      <c r="B31" s="71">
        <f>62+16</f>
        <v>78</v>
      </c>
      <c r="C31" s="71"/>
      <c r="D31"/>
      <c r="E31"/>
      <c r="F31"/>
      <c r="G31" s="73" t="s">
        <v>26</v>
      </c>
      <c r="H31" s="74"/>
      <c r="I31" s="24">
        <f>'MAYO 2018'!I38+I29</f>
        <v>153273.85</v>
      </c>
    </row>
    <row r="32" spans="1:9" x14ac:dyDescent="0.25">
      <c r="A32"/>
      <c r="B32" s="72" t="s">
        <v>25</v>
      </c>
      <c r="C32" s="7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</sheetData>
  <mergeCells count="13">
    <mergeCell ref="C8:D8"/>
    <mergeCell ref="F8:G8"/>
    <mergeCell ref="B31:C31"/>
    <mergeCell ref="B32:C32"/>
    <mergeCell ref="G31:H31"/>
    <mergeCell ref="B29:C29"/>
    <mergeCell ref="G29:H29"/>
    <mergeCell ref="A1:C5"/>
    <mergeCell ref="D3:E3"/>
    <mergeCell ref="A6:B6"/>
    <mergeCell ref="D6:E7"/>
    <mergeCell ref="G6:I6"/>
    <mergeCell ref="A7:B7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I37"/>
  <sheetViews>
    <sheetView view="pageLayout" topLeftCell="D13" zoomScale="80" zoomScaleNormal="85" zoomScaleSheetLayoutView="100" zoomScalePageLayoutView="80" workbookViewId="0">
      <selection activeCell="J20" sqref="J20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ht="18" x14ac:dyDescent="0.25">
      <c r="A4" s="69"/>
      <c r="B4" s="69"/>
      <c r="C4" s="69"/>
      <c r="D4" s="70" t="s">
        <v>503</v>
      </c>
      <c r="E4" s="70"/>
    </row>
    <row r="5" spans="1:9" x14ac:dyDescent="0.25">
      <c r="A5" s="69"/>
      <c r="B5" s="69"/>
      <c r="C5" s="69"/>
    </row>
    <row r="6" spans="1:9" x14ac:dyDescent="0.25">
      <c r="A6" s="69"/>
      <c r="B6" s="69"/>
      <c r="C6" s="69"/>
    </row>
    <row r="7" spans="1:9" ht="21" customHeight="1" x14ac:dyDescent="0.25">
      <c r="A7" s="75" t="s">
        <v>0</v>
      </c>
      <c r="B7" s="75"/>
      <c r="C7" s="1" t="s">
        <v>293</v>
      </c>
      <c r="D7" s="76" t="s">
        <v>15</v>
      </c>
      <c r="E7" s="76"/>
      <c r="F7" s="2" t="s">
        <v>1</v>
      </c>
      <c r="G7" s="77" t="s">
        <v>323</v>
      </c>
      <c r="H7" s="77"/>
      <c r="I7" s="77"/>
    </row>
    <row r="8" spans="1:9" ht="15" customHeight="1" x14ac:dyDescent="0.25">
      <c r="A8" s="75" t="s">
        <v>2</v>
      </c>
      <c r="B8" s="75"/>
      <c r="C8" s="3" t="s">
        <v>14</v>
      </c>
      <c r="D8" s="76"/>
      <c r="E8" s="76"/>
    </row>
    <row r="9" spans="1:9" ht="12" customHeight="1" thickBot="1" x14ac:dyDescent="0.3">
      <c r="C9" s="79" t="s">
        <v>3</v>
      </c>
      <c r="D9" s="79"/>
      <c r="E9" s="27"/>
      <c r="F9" s="79" t="s">
        <v>4</v>
      </c>
      <c r="G9" s="79"/>
    </row>
    <row r="10" spans="1:9" s="12" customFormat="1" ht="15.75" thickBot="1" x14ac:dyDescent="0.3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10" t="s">
        <v>10</v>
      </c>
      <c r="G10" s="9" t="s">
        <v>11</v>
      </c>
      <c r="H10" s="10" t="s">
        <v>12</v>
      </c>
      <c r="I10" s="11" t="s">
        <v>13</v>
      </c>
    </row>
    <row r="11" spans="1:9" s="19" customFormat="1" ht="24.95" customHeight="1" x14ac:dyDescent="0.2">
      <c r="A11" s="13">
        <v>1</v>
      </c>
      <c r="B11" s="14" t="s">
        <v>294</v>
      </c>
      <c r="C11" s="15" t="s">
        <v>295</v>
      </c>
      <c r="D11" s="16" t="s">
        <v>279</v>
      </c>
      <c r="E11" s="16" t="s">
        <v>296</v>
      </c>
      <c r="F11" s="17">
        <v>43280</v>
      </c>
      <c r="G11" s="17">
        <v>43284</v>
      </c>
      <c r="H11" s="14">
        <v>877493</v>
      </c>
      <c r="I11" s="18">
        <v>15774.2</v>
      </c>
    </row>
    <row r="12" spans="1:9" s="20" customFormat="1" ht="24.95" customHeight="1" x14ac:dyDescent="0.2">
      <c r="A12" s="13">
        <v>2</v>
      </c>
      <c r="B12" s="14" t="s">
        <v>297</v>
      </c>
      <c r="C12" s="15" t="s">
        <v>280</v>
      </c>
      <c r="D12" s="16" t="s">
        <v>17</v>
      </c>
      <c r="E12" s="16" t="s">
        <v>281</v>
      </c>
      <c r="F12" s="17">
        <v>43270</v>
      </c>
      <c r="G12" s="17">
        <v>43285</v>
      </c>
      <c r="H12" s="14">
        <v>875435</v>
      </c>
      <c r="I12" s="18">
        <v>1517</v>
      </c>
    </row>
    <row r="13" spans="1:9" s="19" customFormat="1" ht="24.95" customHeight="1" x14ac:dyDescent="0.2">
      <c r="A13" s="13">
        <v>3</v>
      </c>
      <c r="B13" s="14" t="s">
        <v>298</v>
      </c>
      <c r="C13" s="15" t="s">
        <v>299</v>
      </c>
      <c r="D13" s="16" t="s">
        <v>94</v>
      </c>
      <c r="E13" s="16" t="s">
        <v>300</v>
      </c>
      <c r="F13" s="17">
        <v>43285</v>
      </c>
      <c r="G13" s="17">
        <v>43286</v>
      </c>
      <c r="H13" s="14">
        <v>877704</v>
      </c>
      <c r="I13" s="18">
        <v>581</v>
      </c>
    </row>
    <row r="14" spans="1:9" s="19" customFormat="1" ht="24.95" customHeight="1" x14ac:dyDescent="0.2">
      <c r="A14" s="13">
        <v>4</v>
      </c>
      <c r="B14" s="14" t="s">
        <v>304</v>
      </c>
      <c r="C14" s="15" t="s">
        <v>305</v>
      </c>
      <c r="D14" s="16" t="s">
        <v>306</v>
      </c>
      <c r="E14" s="16" t="s">
        <v>307</v>
      </c>
      <c r="F14" s="17">
        <v>43284</v>
      </c>
      <c r="G14" s="17">
        <v>43287</v>
      </c>
      <c r="H14" s="14">
        <v>876025</v>
      </c>
      <c r="I14" s="18">
        <v>1517</v>
      </c>
    </row>
    <row r="15" spans="1:9" s="21" customFormat="1" ht="24.95" customHeight="1" x14ac:dyDescent="0.2">
      <c r="A15" s="13">
        <v>5</v>
      </c>
      <c r="B15" s="14" t="s">
        <v>301</v>
      </c>
      <c r="C15" s="15" t="s">
        <v>302</v>
      </c>
      <c r="D15" s="16" t="s">
        <v>265</v>
      </c>
      <c r="E15" s="16" t="s">
        <v>303</v>
      </c>
      <c r="F15" s="17">
        <v>43284</v>
      </c>
      <c r="G15" s="17">
        <v>43291</v>
      </c>
      <c r="H15" s="14">
        <v>877695</v>
      </c>
      <c r="I15" s="18">
        <v>581</v>
      </c>
    </row>
    <row r="16" spans="1:9" s="21" customFormat="1" ht="24.95" customHeight="1" x14ac:dyDescent="0.2">
      <c r="A16" s="13">
        <v>6</v>
      </c>
      <c r="B16" s="14" t="s">
        <v>308</v>
      </c>
      <c r="C16" s="15" t="s">
        <v>309</v>
      </c>
      <c r="D16" s="16" t="s">
        <v>213</v>
      </c>
      <c r="E16" s="16" t="s">
        <v>310</v>
      </c>
      <c r="F16" s="17">
        <v>43286</v>
      </c>
      <c r="G16" s="17">
        <v>43293</v>
      </c>
      <c r="H16" s="14">
        <v>877878</v>
      </c>
      <c r="I16" s="18">
        <v>581</v>
      </c>
    </row>
    <row r="17" spans="1:9" s="21" customFormat="1" ht="24.95" customHeight="1" x14ac:dyDescent="0.2">
      <c r="A17" s="13">
        <v>7</v>
      </c>
      <c r="B17" s="14" t="s">
        <v>311</v>
      </c>
      <c r="C17" s="15" t="s">
        <v>312</v>
      </c>
      <c r="D17" s="16" t="s">
        <v>17</v>
      </c>
      <c r="E17" s="16" t="s">
        <v>313</v>
      </c>
      <c r="F17" s="17">
        <v>43273</v>
      </c>
      <c r="G17" s="17">
        <v>43294</v>
      </c>
      <c r="H17" s="14">
        <v>879109</v>
      </c>
      <c r="I17" s="18">
        <v>1991.87</v>
      </c>
    </row>
    <row r="18" spans="1:9" s="21" customFormat="1" ht="24.95" customHeight="1" x14ac:dyDescent="0.2">
      <c r="A18" s="13">
        <v>8</v>
      </c>
      <c r="B18" s="14" t="s">
        <v>353</v>
      </c>
      <c r="C18" s="15" t="s">
        <v>354</v>
      </c>
      <c r="D18" s="16" t="s">
        <v>17</v>
      </c>
      <c r="E18" s="16" t="s">
        <v>355</v>
      </c>
      <c r="F18" s="17">
        <v>43293</v>
      </c>
      <c r="G18" s="17">
        <v>43301</v>
      </c>
      <c r="H18" s="14">
        <v>851253</v>
      </c>
      <c r="I18" s="18">
        <v>17047.169999999998</v>
      </c>
    </row>
    <row r="19" spans="1:9" s="20" customFormat="1" ht="24.95" customHeight="1" x14ac:dyDescent="0.2">
      <c r="A19" s="13">
        <v>9</v>
      </c>
      <c r="B19" s="14" t="s">
        <v>314</v>
      </c>
      <c r="C19" s="15" t="s">
        <v>315</v>
      </c>
      <c r="D19" s="16" t="s">
        <v>265</v>
      </c>
      <c r="E19" s="16" t="s">
        <v>316</v>
      </c>
      <c r="F19" s="17">
        <v>43291</v>
      </c>
      <c r="G19" s="17">
        <v>43294</v>
      </c>
      <c r="H19" s="14">
        <v>878145</v>
      </c>
      <c r="I19" s="18">
        <v>581</v>
      </c>
    </row>
    <row r="20" spans="1:9" s="21" customFormat="1" ht="24.95" customHeight="1" x14ac:dyDescent="0.2">
      <c r="A20" s="13">
        <v>10</v>
      </c>
      <c r="B20" s="46" t="s">
        <v>317</v>
      </c>
      <c r="C20" s="15" t="s">
        <v>318</v>
      </c>
      <c r="D20" s="16" t="s">
        <v>265</v>
      </c>
      <c r="E20" s="16" t="s">
        <v>319</v>
      </c>
      <c r="F20" s="17">
        <v>43292</v>
      </c>
      <c r="G20" s="17">
        <v>43297</v>
      </c>
      <c r="H20" s="14">
        <v>878157</v>
      </c>
      <c r="I20" s="18">
        <v>581</v>
      </c>
    </row>
    <row r="21" spans="1:9" s="21" customFormat="1" ht="24.95" customHeight="1" x14ac:dyDescent="0.2">
      <c r="A21" s="13">
        <v>11</v>
      </c>
      <c r="B21" s="14" t="s">
        <v>356</v>
      </c>
      <c r="C21" s="15" t="s">
        <v>236</v>
      </c>
      <c r="D21" s="16" t="s">
        <v>31</v>
      </c>
      <c r="E21" s="16" t="s">
        <v>357</v>
      </c>
      <c r="F21" s="17">
        <v>43292</v>
      </c>
      <c r="G21" s="17">
        <v>43297</v>
      </c>
      <c r="H21" s="14">
        <v>878172</v>
      </c>
      <c r="I21" s="18">
        <v>1517</v>
      </c>
    </row>
    <row r="22" spans="1:9" s="20" customFormat="1" ht="24.95" customHeight="1" x14ac:dyDescent="0.2">
      <c r="A22" s="13">
        <v>12</v>
      </c>
      <c r="B22" s="14" t="s">
        <v>320</v>
      </c>
      <c r="C22" s="15" t="s">
        <v>321</v>
      </c>
      <c r="D22" s="16" t="s">
        <v>17</v>
      </c>
      <c r="E22" s="16" t="s">
        <v>322</v>
      </c>
      <c r="F22" s="17">
        <v>43285</v>
      </c>
      <c r="G22" s="17">
        <v>43299</v>
      </c>
      <c r="H22" s="14">
        <v>876098</v>
      </c>
      <c r="I22" s="18">
        <v>967</v>
      </c>
    </row>
    <row r="23" spans="1:9" s="21" customFormat="1" ht="24.95" customHeight="1" x14ac:dyDescent="0.2">
      <c r="A23" s="13">
        <v>13</v>
      </c>
      <c r="B23" s="14" t="s">
        <v>358</v>
      </c>
      <c r="C23" s="15" t="s">
        <v>359</v>
      </c>
      <c r="D23" s="16" t="s">
        <v>22</v>
      </c>
      <c r="E23" s="16" t="s">
        <v>360</v>
      </c>
      <c r="F23" s="17">
        <v>43300</v>
      </c>
      <c r="G23" s="17">
        <v>43307</v>
      </c>
      <c r="H23" s="14">
        <v>878831</v>
      </c>
      <c r="I23" s="18">
        <v>1517</v>
      </c>
    </row>
    <row r="24" spans="1:9" s="19" customFormat="1" ht="24.95" customHeight="1" x14ac:dyDescent="0.2">
      <c r="A24" s="13">
        <v>14</v>
      </c>
      <c r="B24" s="14" t="s">
        <v>361</v>
      </c>
      <c r="C24" s="15" t="s">
        <v>362</v>
      </c>
      <c r="D24" s="16" t="s">
        <v>17</v>
      </c>
      <c r="E24" s="16" t="s">
        <v>363</v>
      </c>
      <c r="F24" s="17">
        <v>43297</v>
      </c>
      <c r="G24" s="17">
        <v>43306</v>
      </c>
      <c r="H24" s="14">
        <v>879236</v>
      </c>
      <c r="I24" s="18">
        <v>53867.78</v>
      </c>
    </row>
    <row r="25" spans="1:9" s="19" customFormat="1" ht="24.95" customHeight="1" x14ac:dyDescent="0.2">
      <c r="A25" s="13">
        <v>15</v>
      </c>
      <c r="B25" s="14" t="s">
        <v>364</v>
      </c>
      <c r="C25" s="15" t="s">
        <v>370</v>
      </c>
      <c r="D25" s="16" t="s">
        <v>371</v>
      </c>
      <c r="E25" s="16" t="s">
        <v>250</v>
      </c>
      <c r="F25" s="17">
        <v>43299</v>
      </c>
      <c r="G25" s="17">
        <v>43307</v>
      </c>
      <c r="H25" s="14">
        <v>878653</v>
      </c>
      <c r="I25" s="18">
        <v>1917</v>
      </c>
    </row>
    <row r="26" spans="1:9" s="19" customFormat="1" ht="24.95" customHeight="1" x14ac:dyDescent="0.2">
      <c r="A26" s="13">
        <v>16</v>
      </c>
      <c r="B26" s="14" t="s">
        <v>365</v>
      </c>
      <c r="C26" s="15" t="s">
        <v>372</v>
      </c>
      <c r="D26" s="16" t="s">
        <v>373</v>
      </c>
      <c r="E26" s="16" t="s">
        <v>374</v>
      </c>
      <c r="F26" s="17">
        <v>43306</v>
      </c>
      <c r="G26" s="17">
        <v>43307</v>
      </c>
      <c r="H26" s="14">
        <v>876705</v>
      </c>
      <c r="I26" s="18">
        <v>581</v>
      </c>
    </row>
    <row r="27" spans="1:9" s="19" customFormat="1" ht="24.95" customHeight="1" x14ac:dyDescent="0.2">
      <c r="A27" s="13">
        <v>17</v>
      </c>
      <c r="B27" s="14" t="s">
        <v>366</v>
      </c>
      <c r="C27" s="15" t="s">
        <v>375</v>
      </c>
      <c r="D27" s="16" t="s">
        <v>17</v>
      </c>
      <c r="E27" s="16" t="s">
        <v>376</v>
      </c>
      <c r="F27" s="17">
        <v>43305</v>
      </c>
      <c r="G27" s="17">
        <v>43308</v>
      </c>
      <c r="H27" s="14">
        <v>876733</v>
      </c>
      <c r="I27" s="18">
        <v>2041.8</v>
      </c>
    </row>
    <row r="28" spans="1:9" s="19" customFormat="1" ht="24.95" customHeight="1" x14ac:dyDescent="0.2">
      <c r="A28" s="13">
        <v>18</v>
      </c>
      <c r="B28" s="14" t="s">
        <v>367</v>
      </c>
      <c r="C28" s="15" t="s">
        <v>460</v>
      </c>
      <c r="D28" s="16" t="s">
        <v>461</v>
      </c>
      <c r="E28" s="16" t="s">
        <v>462</v>
      </c>
      <c r="F28" s="17">
        <v>43298</v>
      </c>
      <c r="G28" s="17">
        <v>43311</v>
      </c>
      <c r="H28" s="14">
        <v>878503</v>
      </c>
      <c r="I28" s="18">
        <v>1517</v>
      </c>
    </row>
    <row r="29" spans="1:9" s="19" customFormat="1" ht="24.95" customHeight="1" thickBot="1" x14ac:dyDescent="0.25">
      <c r="A29" s="13">
        <v>19</v>
      </c>
      <c r="B29" s="14" t="s">
        <v>368</v>
      </c>
      <c r="C29" s="15" t="s">
        <v>377</v>
      </c>
      <c r="D29" s="16" t="s">
        <v>17</v>
      </c>
      <c r="E29" s="16" t="s">
        <v>378</v>
      </c>
      <c r="F29" s="17">
        <v>43305</v>
      </c>
      <c r="G29" s="17">
        <v>43311</v>
      </c>
      <c r="H29" s="14">
        <v>879021</v>
      </c>
      <c r="I29" s="18">
        <v>2371.6999999999998</v>
      </c>
    </row>
    <row r="30" spans="1:9" ht="24" customHeight="1" thickBot="1" x14ac:dyDescent="0.3">
      <c r="A30" s="22"/>
      <c r="B30" s="71" t="s">
        <v>29</v>
      </c>
      <c r="C30" s="71"/>
      <c r="D30" s="23"/>
      <c r="E30" s="23"/>
      <c r="G30" s="73" t="s">
        <v>23</v>
      </c>
      <c r="H30" s="74"/>
      <c r="I30" s="24">
        <f>SUM(I11:I29)</f>
        <v>107049.51999999999</v>
      </c>
    </row>
    <row r="31" spans="1:9" ht="11.25" customHeight="1" thickBot="1" x14ac:dyDescent="0.3">
      <c r="A31"/>
      <c r="B31"/>
      <c r="C31"/>
      <c r="D31"/>
      <c r="E31"/>
      <c r="F31"/>
      <c r="G31"/>
      <c r="H31"/>
      <c r="I31" s="25"/>
    </row>
    <row r="32" spans="1:9" ht="18" thickBot="1" x14ac:dyDescent="0.3">
      <c r="A32"/>
      <c r="B32" s="71">
        <f>79+10</f>
        <v>89</v>
      </c>
      <c r="C32" s="71"/>
      <c r="D32"/>
      <c r="E32"/>
      <c r="F32"/>
      <c r="G32" s="73" t="s">
        <v>26</v>
      </c>
      <c r="H32" s="74"/>
      <c r="I32" s="24">
        <f>'JUNIO 2018'!I31+I30</f>
        <v>260323.37</v>
      </c>
    </row>
    <row r="33" spans="1:9" x14ac:dyDescent="0.25">
      <c r="A33"/>
      <c r="B33" s="72" t="s">
        <v>25</v>
      </c>
      <c r="C33" s="72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</sheetData>
  <mergeCells count="13">
    <mergeCell ref="B32:C32"/>
    <mergeCell ref="B33:C33"/>
    <mergeCell ref="G32:H32"/>
    <mergeCell ref="D4:E4"/>
    <mergeCell ref="G30:H30"/>
    <mergeCell ref="B30:C30"/>
    <mergeCell ref="A1:C6"/>
    <mergeCell ref="A7:B7"/>
    <mergeCell ref="D7:E8"/>
    <mergeCell ref="G7:I7"/>
    <mergeCell ref="A8:B8"/>
    <mergeCell ref="C9:D9"/>
    <mergeCell ref="F9:G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  <pageSetUpPr fitToPage="1"/>
  </sheetPr>
  <dimension ref="A1:I34"/>
  <sheetViews>
    <sheetView view="pageLayout" topLeftCell="A22" zoomScale="80" zoomScaleNormal="85" zoomScaleSheetLayoutView="100" zoomScalePageLayoutView="80" workbookViewId="0">
      <selection activeCell="B18" sqref="B18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427</v>
      </c>
      <c r="D8" s="76" t="s">
        <v>15</v>
      </c>
      <c r="E8" s="76"/>
      <c r="F8" s="2" t="s">
        <v>1</v>
      </c>
      <c r="G8" s="77" t="s">
        <v>428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2" customHeight="1" thickBot="1" x14ac:dyDescent="0.3">
      <c r="C10" s="79" t="s">
        <v>3</v>
      </c>
      <c r="D10" s="79"/>
      <c r="E10" s="27"/>
      <c r="F10" s="79" t="s">
        <v>4</v>
      </c>
      <c r="G10" s="79"/>
    </row>
    <row r="11" spans="1:9" s="12" customFormat="1" ht="15.75" thickBot="1" x14ac:dyDescent="0.3">
      <c r="A11" s="8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11" t="s">
        <v>13</v>
      </c>
    </row>
    <row r="12" spans="1:9" s="19" customFormat="1" ht="25.5" customHeight="1" x14ac:dyDescent="0.2">
      <c r="A12" s="14">
        <v>1</v>
      </c>
      <c r="B12" s="14" t="s">
        <v>369</v>
      </c>
      <c r="C12" s="15" t="s">
        <v>397</v>
      </c>
      <c r="D12" s="16" t="s">
        <v>398</v>
      </c>
      <c r="E12" s="16" t="s">
        <v>399</v>
      </c>
      <c r="F12" s="17">
        <v>43306</v>
      </c>
      <c r="G12" s="17">
        <v>43314</v>
      </c>
      <c r="H12" s="14">
        <v>876692</v>
      </c>
      <c r="I12" s="18">
        <v>1804.2</v>
      </c>
    </row>
    <row r="13" spans="1:9" s="20" customFormat="1" ht="25.5" customHeight="1" x14ac:dyDescent="0.2">
      <c r="A13" s="14">
        <v>2</v>
      </c>
      <c r="B13" s="14" t="s">
        <v>379</v>
      </c>
      <c r="C13" s="15" t="s">
        <v>400</v>
      </c>
      <c r="D13" s="16" t="s">
        <v>401</v>
      </c>
      <c r="E13" s="16" t="s">
        <v>402</v>
      </c>
      <c r="F13" s="17">
        <v>43307</v>
      </c>
      <c r="G13" s="17">
        <v>43320</v>
      </c>
      <c r="H13" s="14">
        <v>876834</v>
      </c>
      <c r="I13" s="18">
        <v>1795.72</v>
      </c>
    </row>
    <row r="14" spans="1:9" s="19" customFormat="1" ht="25.5" customHeight="1" x14ac:dyDescent="0.2">
      <c r="A14" s="14">
        <v>3</v>
      </c>
      <c r="B14" s="14" t="s">
        <v>380</v>
      </c>
      <c r="C14" s="15" t="s">
        <v>403</v>
      </c>
      <c r="D14" s="16" t="s">
        <v>404</v>
      </c>
      <c r="E14" s="16" t="s">
        <v>405</v>
      </c>
      <c r="F14" s="17">
        <v>43307</v>
      </c>
      <c r="G14" s="17">
        <v>43321</v>
      </c>
      <c r="H14" s="14">
        <v>877341</v>
      </c>
      <c r="I14" s="18">
        <v>6287.83</v>
      </c>
    </row>
    <row r="15" spans="1:9" s="19" customFormat="1" ht="25.5" customHeight="1" x14ac:dyDescent="0.2">
      <c r="A15" s="14">
        <v>3</v>
      </c>
      <c r="B15" s="14" t="s">
        <v>380</v>
      </c>
      <c r="C15" s="15" t="s">
        <v>403</v>
      </c>
      <c r="D15" s="16" t="s">
        <v>404</v>
      </c>
      <c r="E15" s="16" t="s">
        <v>405</v>
      </c>
      <c r="F15" s="17">
        <v>43307</v>
      </c>
      <c r="G15" s="17">
        <v>43321</v>
      </c>
      <c r="H15" s="14">
        <v>877342</v>
      </c>
      <c r="I15" s="18">
        <v>3025.54</v>
      </c>
    </row>
    <row r="16" spans="1:9" s="20" customFormat="1" ht="25.5" customHeight="1" x14ac:dyDescent="0.2">
      <c r="A16" s="14">
        <v>4</v>
      </c>
      <c r="B16" s="14" t="s">
        <v>381</v>
      </c>
      <c r="C16" s="15" t="s">
        <v>406</v>
      </c>
      <c r="D16" s="16" t="s">
        <v>404</v>
      </c>
      <c r="E16" s="16" t="s">
        <v>407</v>
      </c>
      <c r="F16" s="36">
        <v>43314</v>
      </c>
      <c r="G16" s="17">
        <v>43321</v>
      </c>
      <c r="H16" s="38">
        <v>876829</v>
      </c>
      <c r="I16" s="37">
        <v>2502.4</v>
      </c>
    </row>
    <row r="17" spans="1:9" s="20" customFormat="1" ht="25.5" customHeight="1" x14ac:dyDescent="0.2">
      <c r="A17" s="14">
        <v>5</v>
      </c>
      <c r="B17" s="14" t="s">
        <v>382</v>
      </c>
      <c r="C17" s="15" t="s">
        <v>408</v>
      </c>
      <c r="D17" s="16" t="s">
        <v>409</v>
      </c>
      <c r="E17" s="16" t="s">
        <v>410</v>
      </c>
      <c r="F17" s="17">
        <v>43313</v>
      </c>
      <c r="G17" s="17">
        <v>43325</v>
      </c>
      <c r="H17" s="14">
        <v>879267</v>
      </c>
      <c r="I17" s="18">
        <v>1916.95</v>
      </c>
    </row>
    <row r="18" spans="1:9" s="20" customFormat="1" ht="25.5" customHeight="1" x14ac:dyDescent="0.2">
      <c r="A18" s="14">
        <v>7</v>
      </c>
      <c r="B18" s="46" t="s">
        <v>383</v>
      </c>
      <c r="C18" s="15" t="s">
        <v>354</v>
      </c>
      <c r="D18" s="16" t="s">
        <v>373</v>
      </c>
      <c r="E18" s="16" t="s">
        <v>411</v>
      </c>
      <c r="F18" s="17">
        <v>43318</v>
      </c>
      <c r="G18" s="17">
        <v>43325</v>
      </c>
      <c r="H18" s="14">
        <v>851252</v>
      </c>
      <c r="I18" s="18">
        <v>967</v>
      </c>
    </row>
    <row r="19" spans="1:9" s="20" customFormat="1" ht="25.5" customHeight="1" x14ac:dyDescent="0.2">
      <c r="A19" s="14">
        <v>8</v>
      </c>
      <c r="B19" s="14" t="s">
        <v>384</v>
      </c>
      <c r="C19" s="15" t="s">
        <v>457</v>
      </c>
      <c r="D19" s="16" t="s">
        <v>17</v>
      </c>
      <c r="E19" s="16" t="s">
        <v>458</v>
      </c>
      <c r="F19" s="17" t="s">
        <v>459</v>
      </c>
      <c r="G19" s="17">
        <v>43325</v>
      </c>
      <c r="H19" s="14">
        <v>851229</v>
      </c>
      <c r="I19" s="18">
        <v>1559.2</v>
      </c>
    </row>
    <row r="20" spans="1:9" s="20" customFormat="1" ht="25.5" customHeight="1" x14ac:dyDescent="0.2">
      <c r="A20" s="14">
        <v>9</v>
      </c>
      <c r="B20" s="14" t="s">
        <v>385</v>
      </c>
      <c r="C20" s="16" t="s">
        <v>412</v>
      </c>
      <c r="D20" s="16" t="s">
        <v>414</v>
      </c>
      <c r="E20" s="16" t="s">
        <v>413</v>
      </c>
      <c r="F20" s="17">
        <v>43320</v>
      </c>
      <c r="G20" s="17">
        <v>43325</v>
      </c>
      <c r="H20" s="14">
        <v>851414</v>
      </c>
      <c r="I20" s="18">
        <v>1517</v>
      </c>
    </row>
    <row r="21" spans="1:9" s="20" customFormat="1" ht="25.5" customHeight="1" x14ac:dyDescent="0.2">
      <c r="A21" s="14">
        <v>10</v>
      </c>
      <c r="B21" s="14" t="s">
        <v>386</v>
      </c>
      <c r="C21" s="15" t="s">
        <v>415</v>
      </c>
      <c r="D21" s="16" t="s">
        <v>416</v>
      </c>
      <c r="E21" s="16" t="s">
        <v>417</v>
      </c>
      <c r="F21" s="17">
        <v>43321</v>
      </c>
      <c r="G21" s="17">
        <v>43327</v>
      </c>
      <c r="H21" s="14">
        <v>851478</v>
      </c>
      <c r="I21" s="18">
        <v>1517</v>
      </c>
    </row>
    <row r="22" spans="1:9" s="19" customFormat="1" ht="25.5" customHeight="1" x14ac:dyDescent="0.2">
      <c r="A22" s="14">
        <v>11</v>
      </c>
      <c r="B22" s="14" t="s">
        <v>387</v>
      </c>
      <c r="C22" s="15" t="s">
        <v>418</v>
      </c>
      <c r="D22" s="16" t="s">
        <v>17</v>
      </c>
      <c r="E22" s="16" t="s">
        <v>419</v>
      </c>
      <c r="F22" s="17">
        <v>43321</v>
      </c>
      <c r="G22" s="17">
        <v>43327</v>
      </c>
      <c r="H22" s="14">
        <v>880248</v>
      </c>
      <c r="I22" s="18">
        <v>1517</v>
      </c>
    </row>
    <row r="23" spans="1:9" s="20" customFormat="1" ht="25.5" customHeight="1" x14ac:dyDescent="0.2">
      <c r="A23" s="14">
        <v>12</v>
      </c>
      <c r="B23" s="14" t="s">
        <v>388</v>
      </c>
      <c r="C23" s="16" t="s">
        <v>463</v>
      </c>
      <c r="D23" s="16" t="s">
        <v>17</v>
      </c>
      <c r="E23" s="16" t="s">
        <v>464</v>
      </c>
      <c r="F23" s="17">
        <v>43315</v>
      </c>
      <c r="G23" s="17">
        <v>43329</v>
      </c>
      <c r="H23" s="14">
        <v>880093</v>
      </c>
      <c r="I23" s="18">
        <v>7455.26</v>
      </c>
    </row>
    <row r="24" spans="1:9" s="19" customFormat="1" ht="25.5" customHeight="1" x14ac:dyDescent="0.2">
      <c r="A24" s="14">
        <v>13</v>
      </c>
      <c r="B24" s="14" t="s">
        <v>389</v>
      </c>
      <c r="C24" s="16" t="s">
        <v>420</v>
      </c>
      <c r="D24" s="16" t="s">
        <v>421</v>
      </c>
      <c r="E24" s="16" t="s">
        <v>422</v>
      </c>
      <c r="F24" s="17">
        <v>43327</v>
      </c>
      <c r="G24" s="17">
        <v>43334</v>
      </c>
      <c r="H24" s="14">
        <v>879852</v>
      </c>
      <c r="I24" s="18">
        <v>718</v>
      </c>
    </row>
    <row r="25" spans="1:9" s="32" customFormat="1" ht="25.5" customHeight="1" x14ac:dyDescent="0.2">
      <c r="A25" s="14">
        <v>14</v>
      </c>
      <c r="B25" s="14" t="s">
        <v>390</v>
      </c>
      <c r="C25" s="16" t="s">
        <v>423</v>
      </c>
      <c r="D25" s="16" t="s">
        <v>17</v>
      </c>
      <c r="E25" s="16" t="s">
        <v>424</v>
      </c>
      <c r="F25" s="17">
        <v>43327</v>
      </c>
      <c r="G25" s="30">
        <v>43333</v>
      </c>
      <c r="H25" s="31">
        <v>884896</v>
      </c>
      <c r="I25" s="18">
        <v>967</v>
      </c>
    </row>
    <row r="26" spans="1:9" s="20" customFormat="1" ht="25.5" customHeight="1" x14ac:dyDescent="0.2">
      <c r="A26" s="14">
        <v>15</v>
      </c>
      <c r="B26" s="14" t="s">
        <v>391</v>
      </c>
      <c r="C26" s="15" t="s">
        <v>442</v>
      </c>
      <c r="D26" s="16" t="s">
        <v>443</v>
      </c>
      <c r="E26" s="16" t="s">
        <v>444</v>
      </c>
      <c r="F26" s="17">
        <v>43333</v>
      </c>
      <c r="G26" s="17">
        <v>43334</v>
      </c>
      <c r="H26" s="14">
        <v>851995</v>
      </c>
      <c r="I26" s="18">
        <v>967</v>
      </c>
    </row>
    <row r="27" spans="1:9" s="20" customFormat="1" ht="25.5" customHeight="1" x14ac:dyDescent="0.2">
      <c r="A27" s="14">
        <v>16</v>
      </c>
      <c r="B27" s="14" t="s">
        <v>392</v>
      </c>
      <c r="C27" s="15" t="s">
        <v>27</v>
      </c>
      <c r="D27" s="16" t="s">
        <v>425</v>
      </c>
      <c r="E27" s="16" t="s">
        <v>426</v>
      </c>
      <c r="F27" s="17">
        <v>43327</v>
      </c>
      <c r="G27" s="17">
        <v>43333</v>
      </c>
      <c r="H27" s="14">
        <v>879842</v>
      </c>
      <c r="I27" s="18">
        <v>1517</v>
      </c>
    </row>
    <row r="28" spans="1:9" s="21" customFormat="1" ht="25.5" customHeight="1" thickBot="1" x14ac:dyDescent="0.25">
      <c r="A28" s="13">
        <v>17</v>
      </c>
      <c r="B28" s="14" t="s">
        <v>393</v>
      </c>
      <c r="C28" s="15" t="s">
        <v>465</v>
      </c>
      <c r="D28" s="16" t="s">
        <v>466</v>
      </c>
      <c r="E28" s="16" t="s">
        <v>467</v>
      </c>
      <c r="F28" s="17">
        <v>43346</v>
      </c>
      <c r="G28" s="17">
        <v>43340</v>
      </c>
      <c r="H28" s="14">
        <v>880506</v>
      </c>
      <c r="I28" s="18">
        <v>967</v>
      </c>
    </row>
    <row r="29" spans="1:9" ht="24" customHeight="1" thickBot="1" x14ac:dyDescent="0.3">
      <c r="A29" s="22"/>
      <c r="B29" s="71" t="s">
        <v>34</v>
      </c>
      <c r="C29" s="71"/>
      <c r="D29" s="23"/>
      <c r="E29" s="23"/>
      <c r="G29" s="73" t="s">
        <v>23</v>
      </c>
      <c r="H29" s="74"/>
      <c r="I29" s="24">
        <f>SUM(I12:I28)</f>
        <v>37001.1</v>
      </c>
    </row>
    <row r="30" spans="1:9" ht="15.75" thickBot="1" x14ac:dyDescent="0.3">
      <c r="A30"/>
      <c r="B30"/>
      <c r="C30"/>
      <c r="D30"/>
      <c r="E30"/>
      <c r="F30"/>
      <c r="G30"/>
      <c r="H30"/>
      <c r="I30" s="25"/>
    </row>
    <row r="31" spans="1:9" ht="18" thickBot="1" x14ac:dyDescent="0.3">
      <c r="A31"/>
      <c r="B31" s="71">
        <f>60+17</f>
        <v>77</v>
      </c>
      <c r="C31" s="71"/>
      <c r="D31"/>
      <c r="E31"/>
      <c r="F31"/>
      <c r="G31" s="73" t="s">
        <v>26</v>
      </c>
      <c r="H31" s="74"/>
      <c r="I31" s="24">
        <f>'JULIO 2018'!I32+I29</f>
        <v>297324.46999999997</v>
      </c>
    </row>
    <row r="32" spans="1:9" x14ac:dyDescent="0.25">
      <c r="A32"/>
      <c r="B32" s="72" t="s">
        <v>25</v>
      </c>
      <c r="C32" s="7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</sheetData>
  <mergeCells count="13">
    <mergeCell ref="C10:D10"/>
    <mergeCell ref="F10:G10"/>
    <mergeCell ref="B31:C31"/>
    <mergeCell ref="B32:C32"/>
    <mergeCell ref="G31:H31"/>
    <mergeCell ref="B29:C29"/>
    <mergeCell ref="G29:H29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  <pageSetUpPr fitToPage="1"/>
  </sheetPr>
  <dimension ref="A1:I37"/>
  <sheetViews>
    <sheetView view="pageLayout" topLeftCell="B10" zoomScale="80" zoomScaleNormal="85" zoomScaleSheetLayoutView="100" zoomScalePageLayoutView="80" workbookViewId="0">
      <selection activeCell="I32" sqref="I32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26" customWidth="1"/>
    <col min="4" max="4" width="45.7109375" style="26" customWidth="1"/>
    <col min="5" max="5" width="55.85546875" style="26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69"/>
      <c r="B1" s="69"/>
      <c r="C1" s="69"/>
    </row>
    <row r="2" spans="1:9" x14ac:dyDescent="0.25">
      <c r="A2" s="69"/>
      <c r="B2" s="69"/>
      <c r="C2" s="69"/>
    </row>
    <row r="3" spans="1:9" x14ac:dyDescent="0.25">
      <c r="A3" s="69"/>
      <c r="B3" s="69"/>
      <c r="C3" s="69"/>
    </row>
    <row r="4" spans="1:9" x14ac:dyDescent="0.25">
      <c r="A4" s="69"/>
      <c r="B4" s="69"/>
      <c r="C4" s="69"/>
    </row>
    <row r="5" spans="1:9" ht="18" x14ac:dyDescent="0.25">
      <c r="A5" s="69"/>
      <c r="B5" s="69"/>
      <c r="C5" s="69"/>
      <c r="D5" s="70" t="s">
        <v>503</v>
      </c>
      <c r="E5" s="70"/>
    </row>
    <row r="6" spans="1:9" x14ac:dyDescent="0.25">
      <c r="A6" s="69"/>
      <c r="B6" s="69"/>
      <c r="C6" s="69"/>
    </row>
    <row r="7" spans="1:9" x14ac:dyDescent="0.25">
      <c r="A7" s="69"/>
      <c r="B7" s="69"/>
      <c r="C7" s="69"/>
    </row>
    <row r="8" spans="1:9" ht="21" customHeight="1" x14ac:dyDescent="0.25">
      <c r="A8" s="75" t="s">
        <v>0</v>
      </c>
      <c r="B8" s="75"/>
      <c r="C8" s="1" t="s">
        <v>429</v>
      </c>
      <c r="D8" s="76" t="s">
        <v>15</v>
      </c>
      <c r="E8" s="76"/>
      <c r="F8" s="2" t="s">
        <v>1</v>
      </c>
      <c r="G8" s="77" t="s">
        <v>430</v>
      </c>
      <c r="H8" s="78"/>
      <c r="I8" s="78"/>
    </row>
    <row r="9" spans="1:9" ht="15.75" customHeight="1" x14ac:dyDescent="0.25">
      <c r="A9" s="75" t="s">
        <v>2</v>
      </c>
      <c r="B9" s="75"/>
      <c r="C9" s="3" t="s">
        <v>14</v>
      </c>
      <c r="D9" s="76"/>
      <c r="E9" s="76"/>
    </row>
    <row r="10" spans="1:9" ht="15.75" thickBot="1" x14ac:dyDescent="0.3">
      <c r="C10" s="79" t="s">
        <v>3</v>
      </c>
      <c r="D10" s="79"/>
      <c r="E10" s="29"/>
      <c r="F10" s="79" t="s">
        <v>4</v>
      </c>
      <c r="G10" s="79"/>
    </row>
    <row r="11" spans="1:9" s="12" customFormat="1" ht="15.75" thickBot="1" x14ac:dyDescent="0.3">
      <c r="A11" s="42" t="s">
        <v>5</v>
      </c>
      <c r="B11" s="9" t="s">
        <v>6</v>
      </c>
      <c r="C11" s="9" t="s">
        <v>7</v>
      </c>
      <c r="D11" s="9" t="s">
        <v>8</v>
      </c>
      <c r="E11" s="9" t="s">
        <v>9</v>
      </c>
      <c r="F11" s="10" t="s">
        <v>10</v>
      </c>
      <c r="G11" s="9" t="s">
        <v>11</v>
      </c>
      <c r="H11" s="10" t="s">
        <v>12</v>
      </c>
      <c r="I11" s="11" t="s">
        <v>13</v>
      </c>
    </row>
    <row r="12" spans="1:9" s="12" customFormat="1" ht="25.5" customHeight="1" x14ac:dyDescent="0.25">
      <c r="A12" s="14">
        <v>1</v>
      </c>
      <c r="B12" s="14" t="s">
        <v>394</v>
      </c>
      <c r="C12" s="15" t="s">
        <v>468</v>
      </c>
      <c r="D12" s="16" t="s">
        <v>469</v>
      </c>
      <c r="E12" s="16" t="s">
        <v>470</v>
      </c>
      <c r="F12" s="17">
        <v>43342</v>
      </c>
      <c r="G12" s="43">
        <v>43346</v>
      </c>
      <c r="H12" s="14">
        <v>837253</v>
      </c>
      <c r="I12" s="41">
        <v>1536</v>
      </c>
    </row>
    <row r="13" spans="1:9" s="19" customFormat="1" ht="25.5" customHeight="1" x14ac:dyDescent="0.2">
      <c r="A13" s="14">
        <v>2</v>
      </c>
      <c r="B13" s="14" t="s">
        <v>395</v>
      </c>
      <c r="C13" s="15" t="s">
        <v>436</v>
      </c>
      <c r="D13" s="16" t="s">
        <v>17</v>
      </c>
      <c r="E13" s="16" t="s">
        <v>437</v>
      </c>
      <c r="F13" s="17">
        <v>43342</v>
      </c>
      <c r="G13" s="17">
        <v>43346</v>
      </c>
      <c r="H13" s="14">
        <v>837341</v>
      </c>
      <c r="I13" s="18">
        <v>3517</v>
      </c>
    </row>
    <row r="14" spans="1:9" s="20" customFormat="1" ht="25.5" customHeight="1" x14ac:dyDescent="0.2">
      <c r="A14" s="14">
        <v>3</v>
      </c>
      <c r="B14" s="14" t="s">
        <v>396</v>
      </c>
      <c r="C14" s="15" t="s">
        <v>471</v>
      </c>
      <c r="D14" s="16" t="s">
        <v>17</v>
      </c>
      <c r="E14" s="16" t="s">
        <v>472</v>
      </c>
      <c r="F14" s="17">
        <v>43342</v>
      </c>
      <c r="G14" s="17">
        <v>43346</v>
      </c>
      <c r="H14" s="14">
        <v>837324</v>
      </c>
      <c r="I14" s="18">
        <v>1517</v>
      </c>
    </row>
    <row r="15" spans="1:9" s="19" customFormat="1" ht="25.5" customHeight="1" x14ac:dyDescent="0.2">
      <c r="A15" s="14">
        <v>4</v>
      </c>
      <c r="B15" s="14" t="s">
        <v>431</v>
      </c>
      <c r="C15" s="15" t="s">
        <v>438</v>
      </c>
      <c r="D15" s="19" t="s">
        <v>19</v>
      </c>
      <c r="E15" s="16" t="s">
        <v>439</v>
      </c>
      <c r="F15" s="17">
        <v>43343</v>
      </c>
      <c r="G15" s="17">
        <v>43347</v>
      </c>
      <c r="H15" s="14">
        <v>884224</v>
      </c>
      <c r="I15" s="18">
        <v>967</v>
      </c>
    </row>
    <row r="16" spans="1:9" s="20" customFormat="1" ht="25.5" customHeight="1" x14ac:dyDescent="0.2">
      <c r="A16" s="14">
        <v>5</v>
      </c>
      <c r="B16" s="14" t="s">
        <v>432</v>
      </c>
      <c r="C16" s="15" t="s">
        <v>440</v>
      </c>
      <c r="D16" s="16" t="s">
        <v>17</v>
      </c>
      <c r="E16" s="16" t="s">
        <v>441</v>
      </c>
      <c r="F16" s="17">
        <v>43339</v>
      </c>
      <c r="G16" s="17">
        <v>43347</v>
      </c>
      <c r="H16" s="14">
        <v>880736</v>
      </c>
      <c r="I16" s="18">
        <v>851</v>
      </c>
    </row>
    <row r="17" spans="1:9" s="20" customFormat="1" ht="25.5" customHeight="1" x14ac:dyDescent="0.2">
      <c r="A17" s="14">
        <v>6</v>
      </c>
      <c r="B17" s="14" t="s">
        <v>433</v>
      </c>
      <c r="C17" s="15" t="s">
        <v>473</v>
      </c>
      <c r="D17" s="16" t="s">
        <v>17</v>
      </c>
      <c r="E17" s="16" t="s">
        <v>474</v>
      </c>
      <c r="F17" s="17">
        <v>43350</v>
      </c>
      <c r="G17" s="17">
        <v>43360</v>
      </c>
      <c r="H17" s="14">
        <v>884865</v>
      </c>
      <c r="I17" s="18">
        <v>581</v>
      </c>
    </row>
    <row r="18" spans="1:9" s="20" customFormat="1" ht="25.5" customHeight="1" x14ac:dyDescent="0.2">
      <c r="A18" s="14">
        <v>7</v>
      </c>
      <c r="B18" s="14" t="s">
        <v>434</v>
      </c>
      <c r="C18" s="16" t="s">
        <v>445</v>
      </c>
      <c r="D18" s="16" t="s">
        <v>17</v>
      </c>
      <c r="E18" s="16" t="s">
        <v>446</v>
      </c>
      <c r="F18" s="17">
        <v>43354</v>
      </c>
      <c r="G18" s="17">
        <v>43356</v>
      </c>
      <c r="H18" s="14">
        <v>837777</v>
      </c>
      <c r="I18" s="18">
        <v>1722.82</v>
      </c>
    </row>
    <row r="19" spans="1:9" s="20" customFormat="1" ht="25.5" customHeight="1" x14ac:dyDescent="0.2">
      <c r="A19" s="14">
        <v>8</v>
      </c>
      <c r="B19" s="14" t="s">
        <v>435</v>
      </c>
      <c r="C19" s="15" t="s">
        <v>447</v>
      </c>
      <c r="D19" s="16" t="s">
        <v>448</v>
      </c>
      <c r="E19" s="16" t="s">
        <v>449</v>
      </c>
      <c r="F19" s="17">
        <v>43349</v>
      </c>
      <c r="G19" s="17">
        <v>43356</v>
      </c>
      <c r="H19" s="14">
        <v>884690</v>
      </c>
      <c r="I19" s="18">
        <v>1917</v>
      </c>
    </row>
    <row r="20" spans="1:9" s="20" customFormat="1" ht="25.5" customHeight="1" x14ac:dyDescent="0.2">
      <c r="A20" s="14">
        <v>9</v>
      </c>
      <c r="B20" s="14" t="s">
        <v>450</v>
      </c>
      <c r="C20" s="39" t="s">
        <v>475</v>
      </c>
      <c r="D20" s="32" t="s">
        <v>17</v>
      </c>
      <c r="E20" s="16" t="s">
        <v>476</v>
      </c>
      <c r="F20" s="17">
        <v>43354</v>
      </c>
      <c r="G20" s="17">
        <v>43360</v>
      </c>
      <c r="H20" s="14">
        <v>885092</v>
      </c>
      <c r="I20" s="18">
        <v>1517</v>
      </c>
    </row>
    <row r="21" spans="1:9" s="20" customFormat="1" ht="25.5" customHeight="1" x14ac:dyDescent="0.2">
      <c r="A21" s="14">
        <v>10</v>
      </c>
      <c r="B21" s="14" t="s">
        <v>451</v>
      </c>
      <c r="C21" s="15" t="s">
        <v>491</v>
      </c>
      <c r="D21" s="40" t="s">
        <v>497</v>
      </c>
      <c r="E21" s="16" t="s">
        <v>498</v>
      </c>
      <c r="F21" s="17">
        <v>43356</v>
      </c>
      <c r="G21" s="17">
        <v>43368</v>
      </c>
      <c r="H21" s="14">
        <v>837818</v>
      </c>
      <c r="I21" s="18">
        <v>1249.57</v>
      </c>
    </row>
    <row r="22" spans="1:9" s="20" customFormat="1" ht="25.5" customHeight="1" x14ac:dyDescent="0.2">
      <c r="A22" s="14">
        <v>11</v>
      </c>
      <c r="B22" s="14" t="s">
        <v>452</v>
      </c>
      <c r="C22" s="15" t="s">
        <v>499</v>
      </c>
      <c r="D22" s="40" t="s">
        <v>497</v>
      </c>
      <c r="E22" s="16" t="s">
        <v>500</v>
      </c>
      <c r="F22" s="17">
        <v>43361</v>
      </c>
      <c r="G22" s="17">
        <v>43369</v>
      </c>
      <c r="H22" s="14">
        <v>891605</v>
      </c>
      <c r="I22" s="18">
        <v>1651.04</v>
      </c>
    </row>
    <row r="23" spans="1:9" s="20" customFormat="1" ht="25.5" customHeight="1" x14ac:dyDescent="0.2">
      <c r="A23" s="14">
        <v>12</v>
      </c>
      <c r="B23" s="14" t="s">
        <v>453</v>
      </c>
      <c r="C23" s="15" t="s">
        <v>477</v>
      </c>
      <c r="D23" s="40" t="s">
        <v>478</v>
      </c>
      <c r="E23" s="16" t="s">
        <v>479</v>
      </c>
      <c r="F23" s="17">
        <v>43354</v>
      </c>
      <c r="G23" s="17">
        <v>43363</v>
      </c>
      <c r="H23" s="14">
        <v>885280</v>
      </c>
      <c r="I23" s="18">
        <v>1517</v>
      </c>
    </row>
    <row r="24" spans="1:9" s="20" customFormat="1" ht="25.5" customHeight="1" x14ac:dyDescent="0.2">
      <c r="A24" s="14">
        <v>13</v>
      </c>
      <c r="B24" s="14" t="s">
        <v>454</v>
      </c>
      <c r="C24" s="15" t="s">
        <v>480</v>
      </c>
      <c r="D24" s="40" t="s">
        <v>17</v>
      </c>
      <c r="E24" s="16" t="s">
        <v>481</v>
      </c>
      <c r="F24" s="17">
        <v>43354</v>
      </c>
      <c r="G24" s="17">
        <v>43361</v>
      </c>
      <c r="H24" s="14">
        <v>886053</v>
      </c>
      <c r="I24" s="18">
        <v>1523.83</v>
      </c>
    </row>
    <row r="25" spans="1:9" s="20" customFormat="1" ht="25.5" customHeight="1" x14ac:dyDescent="0.2">
      <c r="A25" s="14">
        <v>14</v>
      </c>
      <c r="B25" s="14" t="s">
        <v>455</v>
      </c>
      <c r="C25" s="16" t="s">
        <v>482</v>
      </c>
      <c r="D25" s="44" t="s">
        <v>17</v>
      </c>
      <c r="E25" s="16" t="s">
        <v>483</v>
      </c>
      <c r="F25" s="17">
        <v>43355</v>
      </c>
      <c r="G25" s="17">
        <v>43367</v>
      </c>
      <c r="H25" s="14">
        <v>885215</v>
      </c>
      <c r="I25" s="18">
        <v>1834.19</v>
      </c>
    </row>
    <row r="26" spans="1:9" s="20" customFormat="1" ht="25.5" customHeight="1" x14ac:dyDescent="0.2">
      <c r="A26" s="14">
        <v>15</v>
      </c>
      <c r="B26" s="14" t="s">
        <v>456</v>
      </c>
      <c r="C26" s="15" t="s">
        <v>484</v>
      </c>
      <c r="D26" s="40" t="s">
        <v>17</v>
      </c>
      <c r="E26" s="16" t="s">
        <v>485</v>
      </c>
      <c r="F26" s="17">
        <v>43355</v>
      </c>
      <c r="G26" s="17">
        <v>43367</v>
      </c>
      <c r="H26" s="14">
        <v>838215</v>
      </c>
      <c r="I26" s="18">
        <v>1640.85</v>
      </c>
    </row>
    <row r="27" spans="1:9" s="20" customFormat="1" ht="25.5" customHeight="1" x14ac:dyDescent="0.2">
      <c r="A27" s="14">
        <v>17</v>
      </c>
      <c r="B27" s="14" t="s">
        <v>486</v>
      </c>
      <c r="C27" s="15" t="s">
        <v>488</v>
      </c>
      <c r="D27" s="16" t="s">
        <v>17</v>
      </c>
      <c r="E27" s="16" t="s">
        <v>489</v>
      </c>
      <c r="F27" s="17">
        <v>43360</v>
      </c>
      <c r="G27" s="17">
        <v>43369</v>
      </c>
      <c r="H27" s="14">
        <v>838307</v>
      </c>
      <c r="I27" s="18">
        <v>1629.85</v>
      </c>
    </row>
    <row r="28" spans="1:9" s="19" customFormat="1" ht="25.5" customHeight="1" x14ac:dyDescent="0.2">
      <c r="A28" s="14">
        <v>18</v>
      </c>
      <c r="B28" s="14" t="s">
        <v>487</v>
      </c>
      <c r="C28" s="15" t="s">
        <v>501</v>
      </c>
      <c r="D28" s="16" t="s">
        <v>17</v>
      </c>
      <c r="E28" s="16" t="s">
        <v>502</v>
      </c>
      <c r="F28" s="17">
        <v>43368</v>
      </c>
      <c r="G28" s="17">
        <v>43370</v>
      </c>
      <c r="H28" s="14">
        <v>886973</v>
      </c>
      <c r="I28" s="18">
        <v>2803.2</v>
      </c>
    </row>
    <row r="29" spans="1:9" ht="15.75" thickBot="1" x14ac:dyDescent="0.3"/>
    <row r="30" spans="1:9" ht="24" customHeight="1" thickBot="1" x14ac:dyDescent="0.3">
      <c r="A30" s="22"/>
      <c r="B30" s="71" t="s">
        <v>29</v>
      </c>
      <c r="C30" s="71"/>
      <c r="D30" s="23"/>
      <c r="E30" s="23"/>
      <c r="G30" s="73" t="s">
        <v>23</v>
      </c>
      <c r="H30" s="74"/>
      <c r="I30" s="24">
        <f>SUM(I12:I28)</f>
        <v>27975.35</v>
      </c>
    </row>
    <row r="31" spans="1:9" ht="15.75" thickBot="1" x14ac:dyDescent="0.3">
      <c r="A31"/>
      <c r="B31"/>
      <c r="C31"/>
      <c r="D31"/>
      <c r="E31"/>
      <c r="F31"/>
      <c r="G31"/>
      <c r="H31"/>
      <c r="I31" s="25"/>
    </row>
    <row r="32" spans="1:9" ht="18" thickBot="1" x14ac:dyDescent="0.3">
      <c r="A32"/>
      <c r="B32" s="71">
        <f>77+10</f>
        <v>87</v>
      </c>
      <c r="C32" s="71"/>
      <c r="D32"/>
      <c r="E32"/>
      <c r="F32"/>
      <c r="G32" s="73" t="s">
        <v>26</v>
      </c>
      <c r="H32" s="74"/>
      <c r="I32" s="24">
        <f>I30+'AGOSTO 2018'!I31</f>
        <v>325299.81999999995</v>
      </c>
    </row>
    <row r="33" spans="1:9" x14ac:dyDescent="0.25">
      <c r="A33"/>
      <c r="B33" s="72" t="s">
        <v>25</v>
      </c>
      <c r="C33" s="72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 s="80"/>
      <c r="H34" s="80"/>
      <c r="I34" s="56"/>
    </row>
    <row r="35" spans="1:9" x14ac:dyDescent="0.25">
      <c r="A35"/>
      <c r="B35"/>
      <c r="C35"/>
      <c r="D35"/>
      <c r="E35"/>
      <c r="F35"/>
      <c r="G35" s="57"/>
      <c r="H35" s="57"/>
      <c r="I35" s="57"/>
    </row>
    <row r="36" spans="1:9" x14ac:dyDescent="0.25">
      <c r="A36"/>
      <c r="B36"/>
      <c r="C36"/>
      <c r="D36"/>
      <c r="E36"/>
      <c r="F36"/>
      <c r="G36" s="80"/>
      <c r="H36" s="80"/>
      <c r="I36" s="58"/>
    </row>
    <row r="37" spans="1:9" x14ac:dyDescent="0.25">
      <c r="A37"/>
      <c r="B37"/>
      <c r="C37"/>
      <c r="D37"/>
      <c r="E37"/>
      <c r="F37"/>
      <c r="G37"/>
      <c r="H37"/>
      <c r="I37"/>
    </row>
  </sheetData>
  <mergeCells count="15">
    <mergeCell ref="C10:D10"/>
    <mergeCell ref="F10:G10"/>
    <mergeCell ref="G36:H36"/>
    <mergeCell ref="B30:C30"/>
    <mergeCell ref="G30:H30"/>
    <mergeCell ref="B32:C32"/>
    <mergeCell ref="G32:H32"/>
    <mergeCell ref="B33:C33"/>
    <mergeCell ref="G34:H34"/>
    <mergeCell ref="A1:C7"/>
    <mergeCell ref="D5:E5"/>
    <mergeCell ref="A8:B8"/>
    <mergeCell ref="D8:E9"/>
    <mergeCell ref="G8:I8"/>
    <mergeCell ref="A9:B9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2018 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 </vt:lpstr>
      <vt:lpstr>DICIEMBRE 2018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2019-05-07T14:53:41Z</cp:lastPrinted>
  <dcterms:created xsi:type="dcterms:W3CDTF">2017-02-01T20:14:03Z</dcterms:created>
  <dcterms:modified xsi:type="dcterms:W3CDTF">2019-05-15T16:16:35Z</dcterms:modified>
</cp:coreProperties>
</file>