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600" windowHeight="9675" tabRatio="638" activeTab="11"/>
  </bookViews>
  <sheets>
    <sheet name="ENERO 2018" sheetId="13" r:id="rId1"/>
    <sheet name="FEBRERO 2018" sheetId="2" r:id="rId2"/>
    <sheet name="MARZO 2018" sheetId="7" r:id="rId3"/>
    <sheet name="ABRIL 2018" sheetId="8" r:id="rId4"/>
    <sheet name="MAYO 2018" sheetId="9" r:id="rId5"/>
    <sheet name="JUNIO 2018" sheetId="10" r:id="rId6"/>
    <sheet name="JULIO 2018" sheetId="11" r:id="rId7"/>
    <sheet name="AGOSTO 2018" sheetId="12" r:id="rId8"/>
    <sheet name="SEPTIEMBRE 2018" sheetId="14" r:id="rId9"/>
    <sheet name="OCTUBRE 2018 " sheetId="18" r:id="rId10"/>
    <sheet name="NOVIEMBRE 2018" sheetId="19" r:id="rId11"/>
    <sheet name="DICIEMBRE 2018" sheetId="21" r:id="rId12"/>
    <sheet name="Hoja3" sheetId="20" r:id="rId13"/>
  </sheets>
  <calcPr calcId="144525"/>
</workbook>
</file>

<file path=xl/calcChain.xml><?xml version="1.0" encoding="utf-8"?>
<calcChain xmlns="http://schemas.openxmlformats.org/spreadsheetml/2006/main">
  <c r="B43" i="10" l="1"/>
  <c r="B38" i="9"/>
  <c r="B37" i="8"/>
  <c r="I35" i="8"/>
  <c r="B26" i="21"/>
  <c r="I24" i="21" l="1"/>
  <c r="B30" i="19"/>
  <c r="I28" i="19"/>
  <c r="B31" i="18"/>
  <c r="B29" i="14"/>
  <c r="I27" i="14"/>
  <c r="I29" i="18"/>
  <c r="B47" i="12" l="1"/>
  <c r="I36" i="11"/>
  <c r="B39" i="11"/>
  <c r="I41" i="10" l="1"/>
  <c r="I45" i="12" l="1"/>
  <c r="I36" i="9" l="1"/>
  <c r="I29" i="7" l="1"/>
  <c r="B31" i="7"/>
  <c r="I29" i="2"/>
  <c r="B31" i="2"/>
  <c r="I37" i="13" l="1"/>
  <c r="I31" i="2" l="1"/>
  <c r="I31" i="7" s="1"/>
  <c r="I37" i="8" s="1"/>
  <c r="I38" i="9" s="1"/>
  <c r="I43" i="10" s="1"/>
  <c r="I38" i="11" s="1"/>
  <c r="I47" i="12" l="1"/>
  <c r="I29" i="14" s="1"/>
  <c r="I31" i="18" s="1"/>
  <c r="I30" i="19" s="1"/>
  <c r="I26" i="21" s="1"/>
</calcChain>
</file>

<file path=xl/sharedStrings.xml><?xml version="1.0" encoding="utf-8"?>
<sst xmlns="http://schemas.openxmlformats.org/spreadsheetml/2006/main" count="1151" uniqueCount="857">
  <si>
    <t>FECHA:</t>
  </si>
  <si>
    <t xml:space="preserve">PERIODO: </t>
  </si>
  <si>
    <t>ESTADO:</t>
  </si>
  <si>
    <t>PROMOTOR/ TRÁMITE</t>
  </si>
  <si>
    <t>FECHA</t>
  </si>
  <si>
    <t>NO.</t>
  </si>
  <si>
    <t>FOLIO</t>
  </si>
  <si>
    <t>SOLICITANTE</t>
  </si>
  <si>
    <t>SOLICITUD</t>
  </si>
  <si>
    <t>DOMICILIO</t>
  </si>
  <si>
    <t>INGRESO</t>
  </si>
  <si>
    <t>ELABORACIÓN</t>
  </si>
  <si>
    <t>NO. RECIBO</t>
  </si>
  <si>
    <t>COSTO</t>
  </si>
  <si>
    <t>ENTREGADOS</t>
  </si>
  <si>
    <t>DICTAMENES DE USOS Y DESTINOS ESPECIFICOS</t>
  </si>
  <si>
    <t>TIENDA DE ABARROTES CON VENTA DE CERVEZA</t>
  </si>
  <si>
    <t>CALLE GRAL. MANUEL M. DIEGUEZ LARA #60 COL. CENTRO</t>
  </si>
  <si>
    <t>EXPENDIO DE AGUA PURIFICADA</t>
  </si>
  <si>
    <t>TOTAL</t>
  </si>
  <si>
    <t>No. DE REGISTROS 20</t>
  </si>
  <si>
    <t>01/02/2017 AL 28/02/2017</t>
  </si>
  <si>
    <t>ACUMULADOS</t>
  </si>
  <si>
    <t>TOTAL ACUMULADO</t>
  </si>
  <si>
    <t>FARMACIA</t>
  </si>
  <si>
    <t>30 DE SEPTIEMBRE DEL 2017</t>
  </si>
  <si>
    <t>OFICINAS ADMINISTRATIVAS</t>
  </si>
  <si>
    <t>AVENIDA JOSE MARIA GONZALEZ DE HERMOSILLO #S/N</t>
  </si>
  <si>
    <t>CARNICERIA</t>
  </si>
  <si>
    <t>VENTA DE AGROQUIMICOS Y FERTILIZANTES</t>
  </si>
  <si>
    <t>BANCO DE MATERIAL</t>
  </si>
  <si>
    <t>JORGE TEJEDA BLANCO</t>
  </si>
  <si>
    <t>FERRETERIA Y AGROQUIMICOS</t>
  </si>
  <si>
    <t>No. DE REGISTROS 15</t>
  </si>
  <si>
    <t>CONSTRUCTORA ROASA, S.A. DE C.V.</t>
  </si>
  <si>
    <t>JUAN JOSE TOSCANO VICTORIO</t>
  </si>
  <si>
    <t>No. DE REGISTROS 10</t>
  </si>
  <si>
    <t>LAVANDERIA</t>
  </si>
  <si>
    <t>01/01/2018 AL 31/01/2018</t>
  </si>
  <si>
    <t>US-001/2018</t>
  </si>
  <si>
    <t>JAVIER GODINEZ CISNEROS</t>
  </si>
  <si>
    <t>COMPRA VENTA DE PINTURAS</t>
  </si>
  <si>
    <t>FEDERICO DEL TORO #744, COL. CENTRO</t>
  </si>
  <si>
    <t>US-002/2018</t>
  </si>
  <si>
    <t>MARIA DE LA LUZ CHAVEZ MARTINEZ</t>
  </si>
  <si>
    <t>AVENIDA JUAN JOSÉ ARREOLA ZUÑIGA #804, COL. LAS AMERICAS</t>
  </si>
  <si>
    <t>US-004/2018</t>
  </si>
  <si>
    <t>MARCOS EDUARDO TIRADO CORTES</t>
  </si>
  <si>
    <t>RESTAURANTE CON VENTA DE BEBIDAS ALCOHOLICAS</t>
  </si>
  <si>
    <t>AVENIDA CRISTOBAL COLON #655, COL. CENTRO</t>
  </si>
  <si>
    <t>US-005/2018</t>
  </si>
  <si>
    <t>MARIO DANIEL RAMIREZ RIVERA</t>
  </si>
  <si>
    <t>NEVERIA CON VENTA DE YOGURT</t>
  </si>
  <si>
    <t>CALLE MTRA. REFUGIO BARRAGAN DE TOSCANO #4, COL. CENTRO</t>
  </si>
  <si>
    <t>US-006/2018</t>
  </si>
  <si>
    <t>ANA SILVIA ZAMORA GARCIA</t>
  </si>
  <si>
    <t>FRACCIONAMIENTO HABITACIONAL DENSIDAD MEDIA</t>
  </si>
  <si>
    <t>PARCELA NUMERO 9 Z1 P/2 DEL EJIDO LAS CALERAS</t>
  </si>
  <si>
    <t>US-007/2018</t>
  </si>
  <si>
    <t>JOSE DE JESUS DEL TORO SANCHEZ</t>
  </si>
  <si>
    <t>FRACCIONAMIENTO HABITACIONAL UNIFAMILIAR DENSIDAD MEDIA</t>
  </si>
  <si>
    <t>CALLE LIC. IGNACIO MARISCAL #S/N, COL. CENTRO</t>
  </si>
  <si>
    <t>US-009/2018</t>
  </si>
  <si>
    <t>QUMA MOTORS S.A. DE C.V.</t>
  </si>
  <si>
    <t>VENTA DE MOTOS, ACCESORIOS Y TALLER</t>
  </si>
  <si>
    <t>CALLE CONSTITUCION #403, COL. CENTRO</t>
  </si>
  <si>
    <t>US-010/2018</t>
  </si>
  <si>
    <t>ARNOLDO GOMEZ GUZMAN</t>
  </si>
  <si>
    <t>VENTA DE VINOS Y LICORES</t>
  </si>
  <si>
    <t>CALLE MANUEL LOPEZ COTILLA #197, COL. CENTRO</t>
  </si>
  <si>
    <t>US-011/2018</t>
  </si>
  <si>
    <t>CARLOS ALBERTO VALADEZ CARDENAS</t>
  </si>
  <si>
    <t>MENSAJERIA Y PAQUETERIA</t>
  </si>
  <si>
    <t>CALLE MIGUEL HIDALGO Y COSTILLA #600, COL. CENTRO</t>
  </si>
  <si>
    <t>US-003/2018</t>
  </si>
  <si>
    <t>MISAEL ALDUCIN MARTINEZ</t>
  </si>
  <si>
    <t>CALLE JOSE MA. MORELOS Y PAVON #285 COL. CONJUNTO CALDERON</t>
  </si>
  <si>
    <t>US-008/2018</t>
  </si>
  <si>
    <t>RUTH BRAMBILIA PELAYO</t>
  </si>
  <si>
    <t>HABITACIONAL UNIFAMILIAR DENSIDAD ALTA</t>
  </si>
  <si>
    <t>CALLE PIHUAMO #127 COL. NUEVO DESARROLLO</t>
  </si>
  <si>
    <t>US-012/2018</t>
  </si>
  <si>
    <t>US-013/2018</t>
  </si>
  <si>
    <t>US-014/2018</t>
  </si>
  <si>
    <t>US-015/2018</t>
  </si>
  <si>
    <t>US-016/2018</t>
  </si>
  <si>
    <t>US-017/2018</t>
  </si>
  <si>
    <t>OPERADORA DE SITES MEXICANOS S.A. DE C.V.</t>
  </si>
  <si>
    <t>ANTENA PARA EQUIPOS DE TELECOMUNICACION</t>
  </si>
  <si>
    <t>CALLE CALDERON #15 COL. CENTRO</t>
  </si>
  <si>
    <t>CALLE EL GRULLO #S/N, ESQUINA CON CALLE GORDIANO GUZMAN</t>
  </si>
  <si>
    <t>MIGUEL DE LA MADRID HURTADO #S/N</t>
  </si>
  <si>
    <t>AVENIDA OBISPO SERAFIN VAZQUEZ ELIZALDE #622 COL. UNION DE COLONOS</t>
  </si>
  <si>
    <t>JOSE ALEJANDRO RODRIGUEZ GALVAN</t>
  </si>
  <si>
    <t>COCINA ECONOMICA</t>
  </si>
  <si>
    <t>CALLE PROF. ALBINO GONZALEZ SOLORZANO #298 COL.UNION DE COLONOS</t>
  </si>
  <si>
    <t>IVONNE MAGDALENA YAÑEZ DELGADO</t>
  </si>
  <si>
    <t>ROSTICERIA (POLLOS ASADOS)</t>
  </si>
  <si>
    <t>CALLE 1° DE MAYO #461 COL. CENTRO</t>
  </si>
  <si>
    <t>US-018/2018</t>
  </si>
  <si>
    <t>CHRISTIAN NATALY FLORES RUVALCABA</t>
  </si>
  <si>
    <t>CONSULTORIO DERMATOLOGICO</t>
  </si>
  <si>
    <t xml:space="preserve">CALLE ESTANDARTE #17 COL. VALLE DEL SOL </t>
  </si>
  <si>
    <t>US-019/2018</t>
  </si>
  <si>
    <t>AVIL AGROINDUSTRIAS DE MEXICO, S.A. DE C.V.</t>
  </si>
  <si>
    <t>AVENIDA GOB. ING. ALBERTO CARDENAS JIMENEZ #718 COL. CENTRO</t>
  </si>
  <si>
    <t>US-020/2018</t>
  </si>
  <si>
    <t>ALFONSO BEGINES IBAÑEZ</t>
  </si>
  <si>
    <t>FERRETERIA</t>
  </si>
  <si>
    <t>AV. JOSE MARIA GONZALEZ DE HERMOSILLO #199 COL. REFORMA</t>
  </si>
  <si>
    <t>US-021/2018</t>
  </si>
  <si>
    <t>28 DE FEBRERO DEL 2018</t>
  </si>
  <si>
    <t>31 DE ENERO DE 2018</t>
  </si>
  <si>
    <t>BRENDA GUADALUPE DELGADO JIMENEZ</t>
  </si>
  <si>
    <t>FOTO ESTUDIO</t>
  </si>
  <si>
    <t>CALLE JOSE GOMEZ UGARTE #34 COL. VILLA DE CALDERON</t>
  </si>
  <si>
    <t>US-022/2018</t>
  </si>
  <si>
    <t>AGROQUIMICOS DE MICHOACAN S.A DE C.V.</t>
  </si>
  <si>
    <t>BODEGA PARA VENTA DE AGROQUIMICOS Y SEMILLAS</t>
  </si>
  <si>
    <t>BODEGA E-1 INT. E9 COL. CENTRAL DE ABASTOS</t>
  </si>
  <si>
    <t>US-023/2018</t>
  </si>
  <si>
    <t>US-024/2018</t>
  </si>
  <si>
    <t>US-025/2018</t>
  </si>
  <si>
    <t>US-026/2018</t>
  </si>
  <si>
    <t>US-027/2018</t>
  </si>
  <si>
    <t>US-028/2018</t>
  </si>
  <si>
    <t>US-029/2018</t>
  </si>
  <si>
    <t>CELIA MARTINEZ MURILLO</t>
  </si>
  <si>
    <t>ROSTICERIA Y VENTA DE ALIMENTOS PREPARADOS</t>
  </si>
  <si>
    <t>CALLE MIGUEL HIDALGO Y COSTILLA #520 COL. CENTRO</t>
  </si>
  <si>
    <t>JORGE ZUÑIGA FIGUEROA</t>
  </si>
  <si>
    <t>VENTA Y TALLER DE BICICLETAS</t>
  </si>
  <si>
    <t>CALLE JOSE P. ROLON ALCARAZ #55/57</t>
  </si>
  <si>
    <t>ZABDIEL OBED GUTIERREZ HERNANDEZ</t>
  </si>
  <si>
    <t>CERRAJERIA</t>
  </si>
  <si>
    <t>CALLE FEDERICO DEL TORO #642 COL. CENTRO</t>
  </si>
  <si>
    <t>AGRICOLA LOS CERRITOS S.P.R. DE R.L.</t>
  </si>
  <si>
    <t>AGRICOLA</t>
  </si>
  <si>
    <t>PARCELA NUMERO 34 Z1 P2/7 DEL EJIDO DE ATEQUIZAYAN</t>
  </si>
  <si>
    <t>PREDIO RUSTICO DENOMINADO "COLINAS DEL MEVADO" EN EL MUNICIPIO DE ZAPOTLAN EL GRANDE</t>
  </si>
  <si>
    <t>PREDIO AGRICOLA DENOMINADO "TUNAS ALTAS"</t>
  </si>
  <si>
    <t>US-030/2018</t>
  </si>
  <si>
    <t>PREDIO RUSTICO UBICADO EN EL EJIDO DE ATEQUIZAYAN</t>
  </si>
  <si>
    <t>US-031/2018</t>
  </si>
  <si>
    <t>RAUL ALEJANDRO LOPEZ POZOS</t>
  </si>
  <si>
    <t>BOUTIQUE</t>
  </si>
  <si>
    <t>CALLE PASCUAL GALINDO CEBALLOS #25</t>
  </si>
  <si>
    <t>US-033/2018</t>
  </si>
  <si>
    <t>JOSE MARIA TAPIA GONZALEZ</t>
  </si>
  <si>
    <t>COMERCIO Y SERVICIO DISTRITAL</t>
  </si>
  <si>
    <t xml:space="preserve">AV. JOSE MARIA GONZALEZ DE HERMOSILLO #S/N </t>
  </si>
  <si>
    <t>US-034/2018</t>
  </si>
  <si>
    <t>RUBEN SOLORZANO QUINTERO</t>
  </si>
  <si>
    <t>BAR ANEXO A RESTAURANTE</t>
  </si>
  <si>
    <t>CALLE DR. ANGEL GONZALEZ #24 COL. CENTRO</t>
  </si>
  <si>
    <t>US-032/2018</t>
  </si>
  <si>
    <t>RAFAEL GUZMAN ARMENTA</t>
  </si>
  <si>
    <t>COMPRA VENTA DE AGROQUIMICOS</t>
  </si>
  <si>
    <t>BODEGA E-6 INT. M-E COL. CENTRAL DE ABASTOS</t>
  </si>
  <si>
    <t>No. DE REGISTROS 13</t>
  </si>
  <si>
    <t>US-035/2018</t>
  </si>
  <si>
    <t>ADITIVOS ECOLOGICOS DEL SUR S.A.A. DE C.V.</t>
  </si>
  <si>
    <t>COMPRA VENTA DE ADITIVOS ECOLOGICOS</t>
  </si>
  <si>
    <t>AVENIDA OBISPO SERAFIN VAZQUEZ ELIZALDE #456 COL. SOLIDARIDAD</t>
  </si>
  <si>
    <t>US-036/2018</t>
  </si>
  <si>
    <t>PROMOMARKET HOGAR S.A. DE C.V.</t>
  </si>
  <si>
    <t>MUEBLERIA</t>
  </si>
  <si>
    <t>US-037/2018</t>
  </si>
  <si>
    <t>US-047/2018</t>
  </si>
  <si>
    <t>US-057/2018</t>
  </si>
  <si>
    <t>US-067/2018</t>
  </si>
  <si>
    <t>SERGIO MORENO ROSAS</t>
  </si>
  <si>
    <t>ESTUDIO DE FOTOGRAFIA INFANTIL</t>
  </si>
  <si>
    <t>CALLE JOSE A. QUINTANAR #13 COL. CENTRO</t>
  </si>
  <si>
    <t>US-038/2018</t>
  </si>
  <si>
    <t>HECTOR MANUEL OCHOA PEREZ</t>
  </si>
  <si>
    <t>AVENIDA LIC. CARLOS PAEZ STILLE #457 COL. MIGUEL HIDALGO</t>
  </si>
  <si>
    <t>US-039/2018</t>
  </si>
  <si>
    <t>DICOSUR CONSULTORES URBANOS S.A. DE C.V.</t>
  </si>
  <si>
    <t>LOTIFICACION HABITACIONAL Y COMERCIAL</t>
  </si>
  <si>
    <t>PARCELA NUMERO 84 Z1 P2/14 DEL EJIDO DE CIUDAD GUZMAN</t>
  </si>
  <si>
    <t>US-040/2018</t>
  </si>
  <si>
    <t>ALEJANDRA VELASCO ARIAS</t>
  </si>
  <si>
    <t>MANUFACTURAS DOMICILIARIAS DE ARTICULOS DE PIEL</t>
  </si>
  <si>
    <t>CALLE LIC. CARLOS MA. DE BUSTAMANTE #84 COL. CENTRO</t>
  </si>
  <si>
    <t>US-041/2018</t>
  </si>
  <si>
    <t>AGROQUIMICA INNOVACION, S. DE P.R. DE R.L. DE C.V.</t>
  </si>
  <si>
    <t>VENTA DE AGROQUIMICOS</t>
  </si>
  <si>
    <t>BODEGA #E-5M E COL. CENTRAL DE ABASTOS</t>
  </si>
  <si>
    <t>US-042/2018</t>
  </si>
  <si>
    <t xml:space="preserve">KARLA SIRENIA RIVERA MONROY </t>
  </si>
  <si>
    <t>SPA</t>
  </si>
  <si>
    <t>CALLE EULOGIO RICO #60 COL. CENTRO</t>
  </si>
  <si>
    <t>US-043/2018</t>
  </si>
  <si>
    <t>DIEGO AGUILAR MIRANDA</t>
  </si>
  <si>
    <t>RESTAURANT BAR</t>
  </si>
  <si>
    <t>CALLE IGNACIO ALLENDE UNZAGA #185 COL. CENTRO</t>
  </si>
  <si>
    <t>US-044/2018</t>
  </si>
  <si>
    <t>MARIA TERESA PEREZ MAGAÑA</t>
  </si>
  <si>
    <t>CALLE AZTECAS #71 COL. SANTA ROSA</t>
  </si>
  <si>
    <t>US-045/2018</t>
  </si>
  <si>
    <t>ROGEIRO GARCIA NUÑEZ</t>
  </si>
  <si>
    <t>PREDIO RUSTICO UBICADO AL NORESTE DE ESTA CIUDAD CONSIDERADO COMO TIERRAS DE USO COMUN DEL EJIDO DE CIUDAD GUZMAN</t>
  </si>
  <si>
    <t>US-046/2018</t>
  </si>
  <si>
    <t>CARLOS ALEJANDRO DE LA CRUZ AVILA</t>
  </si>
  <si>
    <t>JOSE CLEMENTE OROZCO FLORES #90 COL. CENTRO</t>
  </si>
  <si>
    <t>US-048/2018</t>
  </si>
  <si>
    <t>CONSTRUCCIONES Y CARRETERAS S.A. DE C.V.</t>
  </si>
  <si>
    <t>MATERIA PARA CONSTRUCCION, FABRICAS Y EXPENDIO DE CONCRETO</t>
  </si>
  <si>
    <t>CAMINO A ATEQUIZAYAN Y PERIFERICO</t>
  </si>
  <si>
    <t>JOSE ANTONIO CHACON FARIAS</t>
  </si>
  <si>
    <t>BODEGA</t>
  </si>
  <si>
    <t>JOSE URIEL RODRIGUEZ HERNANDEZ</t>
  </si>
  <si>
    <t>CANANEA #68 COL. 1° DE MAYO</t>
  </si>
  <si>
    <t>US-049/2018</t>
  </si>
  <si>
    <t>CATALINA CONTRERAS LOPEZ</t>
  </si>
  <si>
    <t>RESTAURANT-BAR</t>
  </si>
  <si>
    <t>US-050/2018</t>
  </si>
  <si>
    <t>MA DEL ROSARIO RAMIREZ OLVERA</t>
  </si>
  <si>
    <t>RESTAURANTE</t>
  </si>
  <si>
    <t>MTRA. REFUGIO BARRAGAN DE TOSCANO #66 COL. CENTRO</t>
  </si>
  <si>
    <t>US-051/2018</t>
  </si>
  <si>
    <t xml:space="preserve">TRACSA S.A.P.I. DE C.V. </t>
  </si>
  <si>
    <t>COMPRA, VENTA Y RENTA DE MAQUINARIA</t>
  </si>
  <si>
    <t>US-052/2018</t>
  </si>
  <si>
    <t>EDUARDO FRAGINALS LANDA</t>
  </si>
  <si>
    <t>AVENIDA REFORMA #209 COL. CENTRO</t>
  </si>
  <si>
    <t>US-053/2018</t>
  </si>
  <si>
    <t>US-063/2018</t>
  </si>
  <si>
    <t>LUIS ENRIQUE MONTAÑO GAMA</t>
  </si>
  <si>
    <t>LOCAL PARA FIESTAS</t>
  </si>
  <si>
    <t>CISNE #48, COL. CENTRO</t>
  </si>
  <si>
    <t>US-054/2018</t>
  </si>
  <si>
    <t>ALIMENTOS LA CONCORDIA S.A. DE C.V.</t>
  </si>
  <si>
    <t>BODEGA PARA LACTEOS</t>
  </si>
  <si>
    <t>AV. JOSE MARIA GONZALEZ DE HERMOSILLO #944</t>
  </si>
  <si>
    <t>US-055/2018</t>
  </si>
  <si>
    <t>DAVID ALEJANDRO HERNANDEZ RODRIGUEZ</t>
  </si>
  <si>
    <t>VENTA DE ALIMENTO PARA ANIMALES</t>
  </si>
  <si>
    <t>AVENIDA LIC. CARLOS PAEZ STILLE #415-96L1 COL. 20 DE NOVIEMBRE</t>
  </si>
  <si>
    <t>US-056/2018</t>
  </si>
  <si>
    <t>EZEQUIEL GARCIA MORENO</t>
  </si>
  <si>
    <t>TALLER MECANICO</t>
  </si>
  <si>
    <t xml:space="preserve">AVENIDA GOB. ING. ALBERTO CARDENAS JIMENEZ #710 COL. 20 DE NOVIEMBRE </t>
  </si>
  <si>
    <t>BERTHA ALICIA BERNABE VAZQUEZ</t>
  </si>
  <si>
    <t>ESTETICA UNISEX</t>
  </si>
  <si>
    <t>CALLE GRAL. DONATO GUERRA OROZCO #248</t>
  </si>
  <si>
    <t>US-058/2018</t>
  </si>
  <si>
    <t>VENTA DE ARTICULOS DE ILUMINACION</t>
  </si>
  <si>
    <t>JAIME FLORES CISNEROS</t>
  </si>
  <si>
    <t>MTRA. REFUGIO BARRAGAN DE TOSCANO #13 COL. CENTRO</t>
  </si>
  <si>
    <t>US-059/2018</t>
  </si>
  <si>
    <t>GEORGINA BLANCO CHACON</t>
  </si>
  <si>
    <t>MARCOS GORDOA #128 COL. CENTRO</t>
  </si>
  <si>
    <t>US-060/2018</t>
  </si>
  <si>
    <t>LAURA GRISELDA DAVILA VILLA</t>
  </si>
  <si>
    <t>JOAQUIN AGUIRRE #150 COL. CONSTITUYENTES</t>
  </si>
  <si>
    <t>US-061/2018</t>
  </si>
  <si>
    <t>MARTHA ALICIA CONZALEZ MONTES</t>
  </si>
  <si>
    <t>SALON DE EVENTOS</t>
  </si>
  <si>
    <t>AV. OBISPO SERAFIN VAZQUEZ ELIZALDE #395 COL. CENTRO</t>
  </si>
  <si>
    <t>US-062/2018</t>
  </si>
  <si>
    <t>JUAN PEDRO MARMOLEJO CERVANTES</t>
  </si>
  <si>
    <t>CREMERIA Y PRODUCTOS LACTEOS</t>
  </si>
  <si>
    <t>GRAL. MANUEL M. DIEGUEZ LARA #87 COL. CENTRO</t>
  </si>
  <si>
    <t>FRANCISCA LUCAS BALTAZAR</t>
  </si>
  <si>
    <t>RESTAURANTE DE MARISCOS CON VENTA DE CERVEZA</t>
  </si>
  <si>
    <t>CALLE LIC. BENITO JUAREZ GARCIA #28 COL. CENTRO</t>
  </si>
  <si>
    <t>US-064/2018</t>
  </si>
  <si>
    <t>LETICIA GONZALEZ MENDOZA</t>
  </si>
  <si>
    <t>AVENIDA JUAN JOSE ARREOLA ZUÑIGA #310 COL. LAS AMERICAS</t>
  </si>
  <si>
    <t>KUMI MOTORS, S.A. DE C.V.</t>
  </si>
  <si>
    <t>VENTA DE VEHICULOS</t>
  </si>
  <si>
    <t>CALZADA Y CARRANZA #378 A COL. CENTRO</t>
  </si>
  <si>
    <t>US-065/2018</t>
  </si>
  <si>
    <t>MANUEL EMILIO SENES BETANCOURT</t>
  </si>
  <si>
    <t>CALLE FEDERICO DEL TORO #344 COL. CENTRO</t>
  </si>
  <si>
    <t>US-066/2018</t>
  </si>
  <si>
    <t>MA. ELENA DE LA CRUZ TRINIDAD</t>
  </si>
  <si>
    <t>RESTAURANTE DE MARISCOS</t>
  </si>
  <si>
    <t>CALZADA MADERO Y CARRANZA #539 COL. CENTRO</t>
  </si>
  <si>
    <t>ALEJANDRO MANZO ROSAS</t>
  </si>
  <si>
    <t>LABORATORIO CLINICO</t>
  </si>
  <si>
    <t>US-070/2018</t>
  </si>
  <si>
    <t>ANA BERTHA MANCILLA VILLA</t>
  </si>
  <si>
    <t>CALZADA MADERO Y CARRANZA #477 COL. EJIDAL</t>
  </si>
  <si>
    <t>US-071/2018</t>
  </si>
  <si>
    <t>MARIA DEL PILAR CERVANTES SALAZAR</t>
  </si>
  <si>
    <t>VENTA DE MATERIALES PARA CONSTRUCCION</t>
  </si>
  <si>
    <t>AVENIDA GOB. ING. ALBERTO CARDENAS JIMENEZ #844</t>
  </si>
  <si>
    <t>US-072/2018</t>
  </si>
  <si>
    <t>PERLA OCHOA VICTORIANO</t>
  </si>
  <si>
    <t>ABARROTES CON VENTA DE CERVEZA</t>
  </si>
  <si>
    <t>AVENIDA OBISPO SERAFIN VAZQUEZ ELIZALDE #334 COL. SAN BARTOLO</t>
  </si>
  <si>
    <t>US-073/2018</t>
  </si>
  <si>
    <t>LUZ MARIA RAMOS VILLALVAZO</t>
  </si>
  <si>
    <t>CALLE FEDERICO DEL TORO #658 COL. CENTRO</t>
  </si>
  <si>
    <t>US-074/2018</t>
  </si>
  <si>
    <t>ANGELA MARIA CHAVEZ VACA</t>
  </si>
  <si>
    <t>VENTA DE CEREALES, SEMILLAS Y ABARROTES</t>
  </si>
  <si>
    <t xml:space="preserve">AVENIDA GRAL. RAMON CORONA MADRIGAL #18 CONDOMINIO PASAJE GORDOA </t>
  </si>
  <si>
    <t>US-075/2018</t>
  </si>
  <si>
    <t>LORENZO CERVANTES SANTANA</t>
  </si>
  <si>
    <t>VENTA DE SUSTRATOS AGRICOLAS</t>
  </si>
  <si>
    <t>AV. JOSE MARIA GONZALEZ DE HERMOSILLO #S/N</t>
  </si>
  <si>
    <t>US-076/2018</t>
  </si>
  <si>
    <t>US-086/2018</t>
  </si>
  <si>
    <t>GRUPO MC BERRIES &amp; AVOCADOS, S.P.R. DE R.L. DE C.V.</t>
  </si>
  <si>
    <t>CALLE FRESNO #16 COL. CENTRO</t>
  </si>
  <si>
    <t>US-077/2018</t>
  </si>
  <si>
    <t>MARICELA RODRIGUEZ BALTAZAR</t>
  </si>
  <si>
    <t>CALLE FERNANDO CALDERON BELTRAN #S/N</t>
  </si>
  <si>
    <t>US-078/2018</t>
  </si>
  <si>
    <t>LAURA DE JESUS TEJEDA BLANCO</t>
  </si>
  <si>
    <t>PRODUCCION DE AGUACATE</t>
  </si>
  <si>
    <t>PREDIO RUSTICO DENOMINADO "RANCHO LA PRESA DE PEREZ II"</t>
  </si>
  <si>
    <t>US-079/2018</t>
  </si>
  <si>
    <t>CERRITOS PRODUCE S.P.R. DE R.L. DE C.V.</t>
  </si>
  <si>
    <t>PREDIO RUSTICO DENOMINADO "TLAXCOLOMO B"</t>
  </si>
  <si>
    <t>US-080/2018</t>
  </si>
  <si>
    <t>US-081/2018</t>
  </si>
  <si>
    <t>AGUACATERA LOS VOLCANES S.P.R. DE R.L.</t>
  </si>
  <si>
    <t>PREDIO RUSTICO DENOMINADO "RANCHO EL TRIGO"</t>
  </si>
  <si>
    <t>PREDIO RUSTICO DENOMINADO "RANCHO LA PRESA DE PEREZ I"</t>
  </si>
  <si>
    <t>US-082/2018</t>
  </si>
  <si>
    <t>JUAN MANUEL VELASCO ALVAREZ</t>
  </si>
  <si>
    <t>COMPRA-VENTA DE MATERIALES (RECICLAJE)</t>
  </si>
  <si>
    <t>US-083/2018</t>
  </si>
  <si>
    <t>CLAUDIA ARELY TEJEDA CHAVEZ</t>
  </si>
  <si>
    <t>ABARROTES (CON VENTA DE CERVEZA EN ENVASE CERRADO)</t>
  </si>
  <si>
    <t>LEONA VICARIO FDZ. SAN SALVADOR #207</t>
  </si>
  <si>
    <t>31 DE MARZO DEL 2018</t>
  </si>
  <si>
    <t>01/03/2018 AL 31/03/2018</t>
  </si>
  <si>
    <t>30 DE ABRIL DEL 2018</t>
  </si>
  <si>
    <t>01/04/2018 AL 30/04/2018</t>
  </si>
  <si>
    <t>31 DE MAYO DEL 2018</t>
  </si>
  <si>
    <t xml:space="preserve">01/05/2018 AL 31/05/2018 </t>
  </si>
  <si>
    <t>US-084/2018</t>
  </si>
  <si>
    <t>EDUARDO GARCIA TORRES</t>
  </si>
  <si>
    <t>EXPENDIO DE ALIMENTOS</t>
  </si>
  <si>
    <t>US-085/2018</t>
  </si>
  <si>
    <t>LUIS LINO HERNANDEZ OROZCO</t>
  </si>
  <si>
    <t>LOTIFICACION DE CASAS HABITACION</t>
  </si>
  <si>
    <t>CALLE MARIANO MATAMOROS GURIDI #S/N</t>
  </si>
  <si>
    <t>ANGELICA ELIZABETH PRECIADO CARDENAS</t>
  </si>
  <si>
    <t>VENTA DE CHURROS</t>
  </si>
  <si>
    <t>CALLE 1° DE MAYO #132 COL. CENTRO</t>
  </si>
  <si>
    <t>US-087/2018</t>
  </si>
  <si>
    <t>GONZALO DIAZ GUZMAN</t>
  </si>
  <si>
    <t>US-088/2018</t>
  </si>
  <si>
    <t>MARIA AYALA VALENCIA</t>
  </si>
  <si>
    <t>CARPINTERIA</t>
  </si>
  <si>
    <t>CALLE IGNACIO RAMOS PRASLOW #160 COL. CONSTITUYENTES</t>
  </si>
  <si>
    <t>US-089/2018</t>
  </si>
  <si>
    <t>RAYMUNDO PATRICIO GARCIA</t>
  </si>
  <si>
    <t>VENTA DE ACEITES, LUBRICANTES Y ADITIVOS ECOLOGICOS</t>
  </si>
  <si>
    <t>CALLE TULIPANES #57 FRACCTO. LA PRIMAVERA</t>
  </si>
  <si>
    <t>CALLE CARLOS VILLA SEÑOR #209 COL. CONSTITUYENTES</t>
  </si>
  <si>
    <t>30 DE JUNIO DEL 2018</t>
  </si>
  <si>
    <t>01/06/2018 AL 30/06/2018</t>
  </si>
  <si>
    <t>US-091/2018</t>
  </si>
  <si>
    <t>US-090/2018</t>
  </si>
  <si>
    <t>JAVIER JIMENEZ SOTO</t>
  </si>
  <si>
    <t>NIVELACIÓN TOPOGRAFICA PARA CULTIVO DE AGUACATE</t>
  </si>
  <si>
    <t>PARCELA NUMERO 450 Z1 P10/14 DEL EJIDO CIUDAD GUZMAN</t>
  </si>
  <si>
    <t>HABITACIONAL UNIFAMILIAR DENSIDAD ALTA (HA-U) Y HABITACIONAL VERTICAL DENSIDAD ALTA (H4-V)</t>
  </si>
  <si>
    <t>PARCELA 91 Z1 P2/14 UBICADA AL NORTE DE CIUDAD GUZMAN, JAL.</t>
  </si>
  <si>
    <t>US-092/2018</t>
  </si>
  <si>
    <t>US-093/2018</t>
  </si>
  <si>
    <t>US-094/2018</t>
  </si>
  <si>
    <t>US-095/2018</t>
  </si>
  <si>
    <t>US-096/2018</t>
  </si>
  <si>
    <t>US-097/2018</t>
  </si>
  <si>
    <t>US-098/2018</t>
  </si>
  <si>
    <t>US-099/2018</t>
  </si>
  <si>
    <t>ISRAEL NAVA SANCHEZ</t>
  </si>
  <si>
    <t>HERRERIA Y CARROCERIA</t>
  </si>
  <si>
    <t>CALLE MARCOS GORDOA #233 COL. CENTRO</t>
  </si>
  <si>
    <t>DANIEL JIMENEZ CARRILLO</t>
  </si>
  <si>
    <t>TALLER DE REPARACION DE APARAROS ELECTRICOS</t>
  </si>
  <si>
    <t>CALZADA LAS PRIMAVERAS, PARQUE INDUSTRIAL CD. GUZMAN</t>
  </si>
  <si>
    <t>VOLUNTARIAS VICENTINAS DE CIUDAD GUZMAN</t>
  </si>
  <si>
    <t>CADA HOGAR PARA ANCIANOS</t>
  </si>
  <si>
    <t>CALLE 19 DE SEPTIEMBRE #S/N COL. CRUZ ROJA</t>
  </si>
  <si>
    <t>FRANCISCO BENJAMIN MARQUEZ CHAVEZ</t>
  </si>
  <si>
    <t>OFICINAS ADMINISTRATIVAS (AGROPECUARIO)</t>
  </si>
  <si>
    <t xml:space="preserve">PARCELA NUMERO 72 Z1 P2/14 DEL EJIDO CIUDAD GUZMAN, MUNICIPIO DE ZAPOTLAN EL GRANDE </t>
  </si>
  <si>
    <t>ANDREA MONERRAT GUZMAN LOPEZ</t>
  </si>
  <si>
    <t>VENTA DE VIDRIO</t>
  </si>
  <si>
    <t>AVENIDA OBISPO SERAFIN VAZQUEZ ELIZALDE #795 COL. TLAYOLAN</t>
  </si>
  <si>
    <t>SALOMON CORONA JIMENEZ</t>
  </si>
  <si>
    <t>TORTILLERIA</t>
  </si>
  <si>
    <t>CALLE GRAL. VICENTE GUERRERO SALDAÑA #184 COL. CENTRO</t>
  </si>
  <si>
    <t>FABIOLA ROMO PEÑA</t>
  </si>
  <si>
    <t>CALLE CONSTITUCION #528 COL. CENTRO</t>
  </si>
  <si>
    <t>US-100/2018</t>
  </si>
  <si>
    <t>US-101/2018</t>
  </si>
  <si>
    <t>LUIS ENRIQUE SANCHEZ BERNAL</t>
  </si>
  <si>
    <t>HABITACIONAL PLURIFAMILIAR</t>
  </si>
  <si>
    <t>NIÑOS HEROES #85 COL. UNIVERSITARIA</t>
  </si>
  <si>
    <t>US-102/2018</t>
  </si>
  <si>
    <t>US-103/2018</t>
  </si>
  <si>
    <t>US-104/2018</t>
  </si>
  <si>
    <t>US-105/2018</t>
  </si>
  <si>
    <t>US-106/2018</t>
  </si>
  <si>
    <t>US-107/2018</t>
  </si>
  <si>
    <t>US-108/2018</t>
  </si>
  <si>
    <t>US-109/2018</t>
  </si>
  <si>
    <t>CLAUDIA GABRIELA LOPEZ CARDENAS</t>
  </si>
  <si>
    <t>BAR</t>
  </si>
  <si>
    <t>CRISTOBAL COLON #221 A COL. CENTRO</t>
  </si>
  <si>
    <t>JOSE IVAN CISNEROS SILVA</t>
  </si>
  <si>
    <t>CRISTOBAL COLON #120 COL. CENTRO</t>
  </si>
  <si>
    <t>ELVIRA CISNEROS ASCENCIO</t>
  </si>
  <si>
    <t>ESTACIONAMIENTO PUBLICO</t>
  </si>
  <si>
    <t>CALLE GRAL. IGNACIO LOPEZ RAYON #88 COL. CENTRO</t>
  </si>
  <si>
    <t>JUAN CARLOS PRECIADO GAMEZ</t>
  </si>
  <si>
    <t>EXHIBICION Y VENTA DE ATAUDES</t>
  </si>
  <si>
    <t>CALLE LIC. IGNACIO MARISCAL #S/N COL. CENTRO</t>
  </si>
  <si>
    <t>ROSA CRISTINA ALVAREZ RIVERA</t>
  </si>
  <si>
    <t>CALLE DAMAS VOLUNTARIAS #1 COL. CRUZ ROJA</t>
  </si>
  <si>
    <t>CARMEN DE LA FUENTE SEDANO</t>
  </si>
  <si>
    <t>RESTAURANT CON VENTA DE BEBIDAS ALCOHOLICAS DE ALTA Y BAJA GRADUACION</t>
  </si>
  <si>
    <t>CALLE FEDERICO DEL TORO #6 COL. CENTRO</t>
  </si>
  <si>
    <t>US-110/2018</t>
  </si>
  <si>
    <t>US-111/2018</t>
  </si>
  <si>
    <t>US-112/2018</t>
  </si>
  <si>
    <t>US-113/2018</t>
  </si>
  <si>
    <t>JAVIER EDUARDO ESTEBAN MEDINA</t>
  </si>
  <si>
    <t>LUDOTECA Y AREA DE JUEGOS INFANTILES</t>
  </si>
  <si>
    <t>CALLE GRAL. IGNACIO ZARAGOZA #55 COL. CENTRO</t>
  </si>
  <si>
    <t>OZ AUTOMOTRIZ DE COLIMA S. DE R.L. DE C.V.</t>
  </si>
  <si>
    <t>AGENCIA DE AUTOS</t>
  </si>
  <si>
    <t>CANDELARIO AVILA HERNANDEZ</t>
  </si>
  <si>
    <t>BODEGA DE GRANOS</t>
  </si>
  <si>
    <t>PREDIO RUSTICO DENOMINADO "LA CRUZ DEL OCOTE Y PIEDRA ANCHA" EN EL MUNICIPIO DE ZAPOTLAN EL GRANDE</t>
  </si>
  <si>
    <t>BRITISH AMERICAN TOBACCO MEXICO COMERCIAL S.A. DE C.V.</t>
  </si>
  <si>
    <t>BODEGA DE CIGARROS</t>
  </si>
  <si>
    <t>ANTONIO CASO #116 COL. FRACCTO SAN RAFAEL</t>
  </si>
  <si>
    <t>ALINA VALERIA CORONADO VARGAS</t>
  </si>
  <si>
    <t>SNACKS Y COCTELERIA CON VENTA DE Y CONSUMO DE BEBIDAS ALCOHOLICAS Y ALIMENTOS</t>
  </si>
  <si>
    <t>CALLE NARCISO MENDOZA #2 COL. CENTRO</t>
  </si>
  <si>
    <t>US-114/2018</t>
  </si>
  <si>
    <t>US-115/2018</t>
  </si>
  <si>
    <t>NEVADO EXTREME MOTO S.A.P.I. DE C.V.</t>
  </si>
  <si>
    <t>AGENCIA DE MOTOCICLETAS</t>
  </si>
  <si>
    <t>AVENIDA JOSE MARIA GONZALEZ DE HERMOSILLO #126 COL. CENTRO</t>
  </si>
  <si>
    <t>MARIA ISABEL MACIAS VAZQUEZ</t>
  </si>
  <si>
    <t>ABARROTES (SIN VENTA DE BEBIDAS ALCOHOLICAS)</t>
  </si>
  <si>
    <t>JUVENTUD #10 INT. 8L6 COL. CRUZ ROJA</t>
  </si>
  <si>
    <t>FRANCISCO MARTIN GODINEZ CISNEROS</t>
  </si>
  <si>
    <t>SALA DE CAPACITACION Y LABORATORIO AGRICOLA</t>
  </si>
  <si>
    <t>PREDIO RUSTICO DENOMINADO "CHIRIMOYO, CAPULIN Y EL PRIOSTE"</t>
  </si>
  <si>
    <t>MARIA SILVIA CHAVEZ GONZALEZ</t>
  </si>
  <si>
    <t>CASA DE EMPEÑO</t>
  </si>
  <si>
    <t>CRISTOBAL COLON #47 COL. CENTRO</t>
  </si>
  <si>
    <t>AVENIDA GRAL. RAMON CORONA MADRIGAL #43 COL. CENTRO</t>
  </si>
  <si>
    <t>31 DE JULIO DEL 2018</t>
  </si>
  <si>
    <t>01/07/2018 AL 31/07/2018</t>
  </si>
  <si>
    <t>US-116/2018</t>
  </si>
  <si>
    <t>US-117/2018</t>
  </si>
  <si>
    <t>US-118/2018</t>
  </si>
  <si>
    <t>US-119/2018</t>
  </si>
  <si>
    <t>US-120/2018</t>
  </si>
  <si>
    <t>US-121/2018</t>
  </si>
  <si>
    <t>US-122/2018</t>
  </si>
  <si>
    <t>US-123/2018</t>
  </si>
  <si>
    <t>US-124/2018</t>
  </si>
  <si>
    <t>US-125/2018</t>
  </si>
  <si>
    <t>US-126/2018</t>
  </si>
  <si>
    <t>US-127/2018</t>
  </si>
  <si>
    <t>US-128/2018</t>
  </si>
  <si>
    <t>US-129/2018</t>
  </si>
  <si>
    <t>US-130/2018</t>
  </si>
  <si>
    <t>US-131/2018</t>
  </si>
  <si>
    <t>US-132/2018</t>
  </si>
  <si>
    <t>US-133/2018</t>
  </si>
  <si>
    <t>US-134/2018</t>
  </si>
  <si>
    <t>US-135/2018</t>
  </si>
  <si>
    <t>US-136/2018</t>
  </si>
  <si>
    <t>MARTHA ELBA TIRADO BENITO</t>
  </si>
  <si>
    <t>GRAL. PEDRO OGAZON RUBIO #5 COL. SAN BARTOLO</t>
  </si>
  <si>
    <t>JOSE AARON CASTILLO VARGAS</t>
  </si>
  <si>
    <t>GRAL. NICOLAS BRAVO #19 COL. CENTRO</t>
  </si>
  <si>
    <t>ROCIO RODRIGUEZ ROSALES</t>
  </si>
  <si>
    <t>DEPOSITO DE CERVEZA</t>
  </si>
  <si>
    <t>AV. JOSE MARIA GONZALEZ DE HERMOSILLO #381 COL. FRACCTO. FRESNO</t>
  </si>
  <si>
    <t>AGROQUIMICOS EL MILENIO, S. DE R.L. DE C.V.</t>
  </si>
  <si>
    <t>COMPRA-VENTA DE AGROQUIMICOS, FERTILIZANTES E INSUMOS PARA EL CAMPO</t>
  </si>
  <si>
    <t>GOB. ING. ALBERTO CARDENAS JIMENEZ #726 COL. CENTRO</t>
  </si>
  <si>
    <t>LORENA DELFINA BAUTISTA VARGAS</t>
  </si>
  <si>
    <t>CARLOS VILLASEÑOR #78 COL. CENTRO</t>
  </si>
  <si>
    <t>LAURO BAUTISTA CHAVEZ Y CONDUEÑOS</t>
  </si>
  <si>
    <t xml:space="preserve">HABITACIONAL </t>
  </si>
  <si>
    <t>ENTRE CALLES 5 DE MAYO, JESUS GARCIA Y ALFREDO VELASCO CISNEROS #S/N COL. CENTRO</t>
  </si>
  <si>
    <t>FAMSA MEXICO S.A. DE C.V.</t>
  </si>
  <si>
    <t>COMPRA Y VENTA DE MUEBLES, ELECTRONICA Y ARTICULOS PARA EL HOGAR Y SERVICIOS FINANCIEROS</t>
  </si>
  <si>
    <t>FEDERICO DEL TORO #166 COL. CENTRO</t>
  </si>
  <si>
    <t>DAVID GARCIA SERVIN</t>
  </si>
  <si>
    <t>GRAL. IGNACIO ZARAGOZA #51 COL. CENTRO</t>
  </si>
  <si>
    <t>JUAN MANUEL CARMONA LARIOS</t>
  </si>
  <si>
    <t>CASA HABITACION</t>
  </si>
  <si>
    <t>UNIVERSIDAD PEDAGOGICA NACIONAL #1 COL. VILLA OLIMPICA</t>
  </si>
  <si>
    <t>MITZI ELIZABETH MEZA FIGUEROA</t>
  </si>
  <si>
    <t>VENTA DE BEBIDAS ALCOHOLICAS PREPARADAS PARA LLEVAR</t>
  </si>
  <si>
    <t>CALLE SAYULA #349 COL. SOLIDARIDAD</t>
  </si>
  <si>
    <t>ARACELI MEDINA ALVAREZ</t>
  </si>
  <si>
    <t>GUARDERIA</t>
  </si>
  <si>
    <t>GRAL. RAMON CORONA MADRIGAL #517 COL. CENTRO</t>
  </si>
  <si>
    <t>MARTHA RUTH RODRIGUEZ CHAVARIN</t>
  </si>
  <si>
    <t>REFORMA #139 COL. CENTRO</t>
  </si>
  <si>
    <t>LORENZO NAVIA REYES</t>
  </si>
  <si>
    <t>PANADERIA</t>
  </si>
  <si>
    <t>CARLOS VILLASEÑOR #101 COL. CONSTITUYENTES</t>
  </si>
  <si>
    <t>LORENA GABRIELA CASTILLO TADEO</t>
  </si>
  <si>
    <t>COMPRA VENTA DE EQUIPO DE PROTECCIÓN, UNIFORMES Y ARTICULOS DE OFICINA</t>
  </si>
  <si>
    <t>CARLOS VILLASEÑOR #S/N COL. 20 DE NOVIEMBRE</t>
  </si>
  <si>
    <t>HERIBERTO GERARDO CARDENAS FRIAS</t>
  </si>
  <si>
    <t>GRAL. VICENTE GUERRERO SALDAÑA #88 COL. CENTRO</t>
  </si>
  <si>
    <t>CLAUDIA JOSEFINA COBIAN MONTES DE OCA</t>
  </si>
  <si>
    <t>VENTA DE CERVEZA DENTRO DE LOS ABARROTES</t>
  </si>
  <si>
    <t>CALLE ESQUIPULAS #20 COL. ESQUIPULAS</t>
  </si>
  <si>
    <t>ELIZABETH AGUILAR AGUAYO</t>
  </si>
  <si>
    <t>CAFETERIA CON VENTA DE BEBIDAS CON BAJO GRADO DE ALCOHOL</t>
  </si>
  <si>
    <t>CALLE GRAL. MANUEL M. DIEGUEZ LARA #66 COL. CENTRO</t>
  </si>
  <si>
    <t>AGUACATES LOS VOLCANES S.A. DE C.V.</t>
  </si>
  <si>
    <t>COMERCIO AL POR MAYOR DE FRUTAS Y VERDURAS</t>
  </si>
  <si>
    <t>CALLE SIN NOMBRE #S/N COL. SIN NOMBRE</t>
  </si>
  <si>
    <t>31 DE AGOSTO DEL 2018</t>
  </si>
  <si>
    <t>01/08/2018 AL 31/08/2018</t>
  </si>
  <si>
    <t>US-137/2018</t>
  </si>
  <si>
    <t>US-138/2018</t>
  </si>
  <si>
    <t>US-140/2018</t>
  </si>
  <si>
    <t>US-141/2018</t>
  </si>
  <si>
    <t>US-142/2018</t>
  </si>
  <si>
    <t>US-143/2018</t>
  </si>
  <si>
    <t>US-144/2018</t>
  </si>
  <si>
    <t>US-145/2018</t>
  </si>
  <si>
    <t>US-146/2018</t>
  </si>
  <si>
    <t>US-147/2018</t>
  </si>
  <si>
    <t>US-148/2018</t>
  </si>
  <si>
    <t>US-149/2018</t>
  </si>
  <si>
    <t>US-150/2018</t>
  </si>
  <si>
    <t>US-151/2018</t>
  </si>
  <si>
    <t>US-152/2018</t>
  </si>
  <si>
    <t>US-153/2018</t>
  </si>
  <si>
    <t>US-154/2018</t>
  </si>
  <si>
    <t>US-155/2018</t>
  </si>
  <si>
    <t>US-156/2018</t>
  </si>
  <si>
    <t>US-157/2018</t>
  </si>
  <si>
    <t>US-158/2018</t>
  </si>
  <si>
    <t>US-159/2018</t>
  </si>
  <si>
    <t>US-160/2018</t>
  </si>
  <si>
    <t>US-161/2018</t>
  </si>
  <si>
    <t>US-162/2018</t>
  </si>
  <si>
    <t>US-163/2018</t>
  </si>
  <si>
    <t>DORA ELIA CASTILLO EUSEBIO</t>
  </si>
  <si>
    <t>COMERCIAL, COMIDA, CERVEZAS Y BEBIDAS PREPARADAS</t>
  </si>
  <si>
    <t>AV. LIC. CARLOS PAEZ STILLE #292 COL. CONSTITUYENTES</t>
  </si>
  <si>
    <t>ESTHER MUNGUIA TORRES</t>
  </si>
  <si>
    <t>OBISPO SERAFIN VAZQUEZ ELIZALDE #722 COL. NUEVO DESARROLLO</t>
  </si>
  <si>
    <t>ZELIKS S.A.P.I. DE C.V.</t>
  </si>
  <si>
    <t xml:space="preserve">TORRE DE TELECOMUNICACIONES </t>
  </si>
  <si>
    <t>PREDIO URBANO UBICADO EN LA AVENIDA JALISCO ESQUINA CON CALLE JILGUERO COL. BUGAMBILIAS</t>
  </si>
  <si>
    <t>CALLE JESUS GARCIA DEL RIO #22 ESQUINA CON CALLE MOCTEZUMA COL. CENTRO</t>
  </si>
  <si>
    <t>CALLE AQUILES SERDAN #56 COL. CENTRO</t>
  </si>
  <si>
    <t>US-082A/2018</t>
  </si>
  <si>
    <t>TORRE DE TELECOMUNICACIONES TIPO LUMINARIA CON CAMARA DE SEGURIDAD</t>
  </si>
  <si>
    <t>CALLE ALDAMA #210 ESQUINA CON CALLE ABASOLO</t>
  </si>
  <si>
    <t>JAIME SOTO ISAIS</t>
  </si>
  <si>
    <t>HABITACIONAL</t>
  </si>
  <si>
    <t>CALLE APAXTEPETL #15 COL. LOMAS DE SAN CAYETANO</t>
  </si>
  <si>
    <t>JOSE ALFREDO ENCISO ALMANZA</t>
  </si>
  <si>
    <t>CALLE 1° DE MAYO #426 COL. CENTRO</t>
  </si>
  <si>
    <t>MARIA FATIMA VAZQUEZ CHAVEZ</t>
  </si>
  <si>
    <t>CALLE 1° DE MAYO 235 INT. 3 COL. CENTRO</t>
  </si>
  <si>
    <t>MARIA DEL ROSARIO BELTRAN JUAREZ</t>
  </si>
  <si>
    <t>CALLE GRAL. MANUEL DE MIER Y TERAN #75 COL. CENTRO</t>
  </si>
  <si>
    <t>GUSTAVO VALENTE CHAVEZ MARTINEZ</t>
  </si>
  <si>
    <t>VENTA DE BEBIDAS ALCOHOLICAS DE ALTA Y BAJA GRADUACION ANEXO A SERVIFIESTAS</t>
  </si>
  <si>
    <t xml:space="preserve">CALLE GRAL. IGNACIO COMONFORT #406 COL. FRACCTO EL BAJIO </t>
  </si>
  <si>
    <t>EDUWIGES CONTRERAS ARIAS</t>
  </si>
  <si>
    <t xml:space="preserve">CARNICERIA </t>
  </si>
  <si>
    <t>CALLE JOSE MA. MORELOS Y PAVON #292 COL. CENTRO</t>
  </si>
  <si>
    <t>JAVIER MAGAÑA GONZALEZ</t>
  </si>
  <si>
    <t>VENTA DE EQUIPOS DE ASPERSION</t>
  </si>
  <si>
    <t>AVENIDA JOSE MARIA GONZALEZ DE HERMOSILLO #2000 COL. REFORMA</t>
  </si>
  <si>
    <t>ACEROS MURILLO S.A. DE C.V.</t>
  </si>
  <si>
    <t>COMERCIO Y SERVICIO DISTRITAL INTENSIDAD MAXIMA (CSD-5)</t>
  </si>
  <si>
    <t>AVENIDA JOSE MARIA GONZALEZ DE HERMOSILLO #440 COL. CENTRO</t>
  </si>
  <si>
    <t>EBER ALIERZO COBIAN DOMINGUEZ</t>
  </si>
  <si>
    <t>PIZZERIA</t>
  </si>
  <si>
    <t>CALLE QUINTANAR #18 COL. CENTRO</t>
  </si>
  <si>
    <t>ERIC ZAHID HERNANDEZ DE LA CRUZ</t>
  </si>
  <si>
    <t>MODELORAMA</t>
  </si>
  <si>
    <t>PROLONGACION GRAL. MIGUEL CONTRERAS MEDELLIN #506</t>
  </si>
  <si>
    <t>CARLOS ALBERTO ALVARADO HERNANDEZ</t>
  </si>
  <si>
    <t>CALLE PUERTO MADERO #4 FRACCTO SANTA MARIA</t>
  </si>
  <si>
    <t>FIELD TEC S.A. DE C.V.</t>
  </si>
  <si>
    <t>VENTA DE MAQUINARIA AGRICOLA</t>
  </si>
  <si>
    <t>AVENIDA JOSE MARIA GONZALEZ DE HERMOSILLO #975</t>
  </si>
  <si>
    <t>FARMACIA CON TIENDA DE CONVENIENCIA Y CONSULTORIO MEDICO</t>
  </si>
  <si>
    <t>CALLE FEDERICO DEL TORO #731 COL. CENTRO</t>
  </si>
  <si>
    <t>CESAR JAVIER GARCIA AMADOR</t>
  </si>
  <si>
    <t>RESTAURANT-BAR CON VENTA Y CONSUMO DE BEBIDAS ALCOHOLICAS ANEXO A VENTA DE ALIMENTOS PREPARADOS</t>
  </si>
  <si>
    <t>CALLE CONSTITUCION #87 COL. CENTRO</t>
  </si>
  <si>
    <t>NATALIA CARINA TORRES</t>
  </si>
  <si>
    <t>CALLE NARCISOS #28 FRACCTO LA PRIMAVERA</t>
  </si>
  <si>
    <t>FELIPE DE JESUS VILLA MEDINA</t>
  </si>
  <si>
    <t>CALLE GRAL. SANTOS DEGOLLADO #S/N COL. CENTRO</t>
  </si>
  <si>
    <t>MIGUEL ANGEL MEDINA SILVA</t>
  </si>
  <si>
    <t>CALLE GREGORIO TORRES QUINTERO #67 COL. J. JOSE ZARAGOZA</t>
  </si>
  <si>
    <t>JOSE RAUL COBIAN CHAVEZ</t>
  </si>
  <si>
    <t>AGRICOLA AGUACATE</t>
  </si>
  <si>
    <t>PARCELA NUMERO #511 Z1P10/14</t>
  </si>
  <si>
    <t>MARIA MARGARITA GUTIERREZ DE LA CRUZ</t>
  </si>
  <si>
    <t>CALLE VALLE DEL REAL #48 COL. VALLE DEL SUR</t>
  </si>
  <si>
    <t>US-164/2018</t>
  </si>
  <si>
    <t>US-165/2018</t>
  </si>
  <si>
    <t>US-166/2018</t>
  </si>
  <si>
    <t>IGNACIO NOVOA BARRAGAN</t>
  </si>
  <si>
    <t>GASOLINERA</t>
  </si>
  <si>
    <t>CALLE MARIANO ABASOLO #S/N COL. CENTRO</t>
  </si>
  <si>
    <t>ELECTRO ZONA S. DE R.L. DE C.V.</t>
  </si>
  <si>
    <t>VENTA DE MATERIAL ELECTRICO</t>
  </si>
  <si>
    <t>CARMEN SERDAN #5 B COL. CENTRO</t>
  </si>
  <si>
    <t>27/08/201/8</t>
  </si>
  <si>
    <t>MARIA MUNGUIA GODINEZ</t>
  </si>
  <si>
    <t>ESCUELA DE ESTETICISTAS COSMETOLOGAS MARIAM</t>
  </si>
  <si>
    <t>AVENIDA CRISTOBAL COLON #361 COL. CENTRO</t>
  </si>
  <si>
    <t>US-167/2019</t>
  </si>
  <si>
    <t>JOSE ALBERTO BERNARDINO</t>
  </si>
  <si>
    <t>CALLE LIC. BENITO JUAREZ GARCIA #106 COL. CENTRO</t>
  </si>
  <si>
    <t>US-168/2018</t>
  </si>
  <si>
    <t>US-169/2018</t>
  </si>
  <si>
    <t>US-170/2018</t>
  </si>
  <si>
    <t>US-171/2018</t>
  </si>
  <si>
    <t>US-172/2018</t>
  </si>
  <si>
    <t>US-173/2018</t>
  </si>
  <si>
    <t>US-174/2018</t>
  </si>
  <si>
    <t>US-175/2018</t>
  </si>
  <si>
    <t>US-176/2018</t>
  </si>
  <si>
    <t>US-177/2018</t>
  </si>
  <si>
    <t>US-178/2018</t>
  </si>
  <si>
    <t>US-179/2018</t>
  </si>
  <si>
    <t>US-180/2018</t>
  </si>
  <si>
    <t>US-181/2018</t>
  </si>
  <si>
    <t>US-182/2018</t>
  </si>
  <si>
    <t>US-183/2018</t>
  </si>
  <si>
    <t>US-184/2018</t>
  </si>
  <si>
    <t>EDGAR EZEQUIEL DIAZ BERNARDINO</t>
  </si>
  <si>
    <t xml:space="preserve">VENTA DE CERVEZA, ALCOHOL Y BEBIDAS REFRESCANTES </t>
  </si>
  <si>
    <t>AVENIDA JOSE MARIA GONZALEZ DE HERMOSILLO #S/N COL. REFORMA</t>
  </si>
  <si>
    <t xml:space="preserve">JUAN PABLO CORNEJO BARBOZA </t>
  </si>
  <si>
    <t>HABITACIONAL Y COMERCIAL</t>
  </si>
  <si>
    <t>CALLE PROFRA HERLINDA VELASCO CALVILLO #S/N COL. UNION DE COLONOS</t>
  </si>
  <si>
    <t>NOE LOPEZ VELARDE</t>
  </si>
  <si>
    <t>CALLE FEDERICO DEL TORO #123 COL. CENTRO</t>
  </si>
  <si>
    <t>AVIL AGROINDUSTRIAS DE MEXICO S.A. DE C.V.</t>
  </si>
  <si>
    <t>FABRICA DE FERTILIZANTES</t>
  </si>
  <si>
    <t>AV. ALTA TENSION #S/N INT. 0 COL. PARQUE IND. ZAPOTLAN 2000</t>
  </si>
  <si>
    <t>NATURES FINEST MEXICO S. DE R.L. DE C.V.</t>
  </si>
  <si>
    <t>BODEGA PARA ALMACENAR AGUACATE</t>
  </si>
  <si>
    <t>LA FORTUNA #S/N COL. RUSTICO</t>
  </si>
  <si>
    <t>MARIA DE LOS ANGELES CARDENAS ARROYO</t>
  </si>
  <si>
    <t>CALLE CONSTITUCION #123 INT. 2 COL. CONDOMINIO PRIV. DEL CARMEN</t>
  </si>
  <si>
    <t>CHAGAR VISTA TOUR S.A. DE C.V.</t>
  </si>
  <si>
    <t>PENSION DE CAMIONES</t>
  </si>
  <si>
    <t>EL LODO #80 UBICADA AL SUR DE LA AV. JOSE GONZALEZ DE HERMOSILLO</t>
  </si>
  <si>
    <t>DIRECCION DE ORDENAMIENTO TERRITORIAL</t>
  </si>
  <si>
    <t>AVENIDA GOB. ALBERTO CARDENAS JIMENEZ No.168,COL.CENTRO</t>
  </si>
  <si>
    <t>VENTA DE ROPA PARA BEBE</t>
  </si>
  <si>
    <t>CALLE MTRA. REFUGIO BARRAGAN DE TOSCANO No.92,COL.CENTRO</t>
  </si>
  <si>
    <t>AVENIDA GOB. ING. ALBERTO CARDENAS JIMENEZ #687 COL. BENITO JUAREZ</t>
  </si>
  <si>
    <t>No. DE REGISTROS 26</t>
  </si>
  <si>
    <t>KIA MOTORS S.A. DE C.V.</t>
  </si>
  <si>
    <t>VENTA DE SERVICIO DE AUTOS NUEVOS</t>
  </si>
  <si>
    <t>CALLE FEDERICO DEL TORO No.795 COL.MANSIONES DEL REAL</t>
  </si>
  <si>
    <t>No. DE REGISTROS 21</t>
  </si>
  <si>
    <t>No. DE REGISTROS 31</t>
  </si>
  <si>
    <t>AARON MISAEL DE LA CRUZ VILLALVAZO</t>
  </si>
  <si>
    <t>PURIFICADORA DE AGUA</t>
  </si>
  <si>
    <t xml:space="preserve">CALLE HERMENEGILDO GALEANA #200 COL. RINCONADA GALEANA </t>
  </si>
  <si>
    <t>RESTAURANTE Y BAR</t>
  </si>
  <si>
    <t>JOSE CESAR BONILLA ELIAS</t>
  </si>
  <si>
    <t>CALLE 5 DE MAYO #3 COL. CENTRO</t>
  </si>
  <si>
    <t>HECTOR GONZALEZ FLORES</t>
  </si>
  <si>
    <t>PREDIO RUSTICO DENOMINADO "MARAVILLAS" UBICADO EN EL MUNICIPIO DE ZAPOTLAN EL GRANDE, JALISCO.</t>
  </si>
  <si>
    <t>PREDIO RUSTICO DENOMINADO "ARROYO DEL BARRANCO" UBICADO EN CARRETERA CIUDAD GUZMAN-ATEQUISAYAN  EL MUNICIPIO DE ZAPOTLAN EL GRANDE, JALISCO.</t>
  </si>
  <si>
    <t>PREDIO RUSTICO DENOMINADO "LA CRUZ" UBICADO EN CARRETERA CIUDAD GUZMAN-ATEQUISAYAN  EL MUNICIPIO DE ZAPOTLAN EL GRANDE, JALISCO.</t>
  </si>
  <si>
    <t>PREDIO RUSTICO DENOMINADO "EL SANJON DEL COLGADO" UBICADO AL ESTE DEL MUNICIPIO DE ZAPOTLAN EL GRANDE, JALISCO.</t>
  </si>
  <si>
    <t>30 DE OCTUBRE DEL 2018</t>
  </si>
  <si>
    <t>01/10/2018 AL 31/10/2018</t>
  </si>
  <si>
    <t>ANTONIO DARISIEL PEREZ SALAS</t>
  </si>
  <si>
    <t>USO EDUCATIVO (INSTITUTO DE BELLEZA)</t>
  </si>
  <si>
    <t>CALLE CRISTOBAL COLON #60 INT. 6,7,8,9,10,11 COL. CENTRO</t>
  </si>
  <si>
    <t>CESAR RICARDO CUEVAS DEL TORO</t>
  </si>
  <si>
    <t>RESTAURANTE Y VENTA DE BEBIDAS EMBRIAGANTES</t>
  </si>
  <si>
    <t xml:space="preserve">AVENIDA GOB. ING. ALBERTO CARDENAS JIMENEZ S/N, COL. CENTRO </t>
  </si>
  <si>
    <t>DAVID ORTIZ ROJAS</t>
  </si>
  <si>
    <t xml:space="preserve">AV. ARQ. PEDRO RAMIREZ VAZQUEZ S/N, FRACCTO ARBOLADA DE LA ESTACION </t>
  </si>
  <si>
    <t>IRMA LETICIA CAMPOS LOMELI</t>
  </si>
  <si>
    <t>VENTA Y CONSUMO DE CERVEZA ANEXO A VENTA DE ALIMENTOS PREPARADOS</t>
  </si>
  <si>
    <t xml:space="preserve">CALLE GENERAL RAMON CORONA MADRIGAL #36 COL. CENTRO </t>
  </si>
  <si>
    <t>US-185/2018</t>
  </si>
  <si>
    <t xml:space="preserve">VICTOR TORRES CASTELLANO </t>
  </si>
  <si>
    <t>CLINICA DENTAL</t>
  </si>
  <si>
    <t xml:space="preserve">CALLE JOSE ANTONIO QUINTANAR #14 COL. CENTRO </t>
  </si>
  <si>
    <t>NO SE LEE</t>
  </si>
  <si>
    <t>US-186/2018</t>
  </si>
  <si>
    <t>SALUCOM, S.A. DE C.V.</t>
  </si>
  <si>
    <t>CALLE FEDERICO DEL TORO #256 COL. CENTRO</t>
  </si>
  <si>
    <t>US-187/2018</t>
  </si>
  <si>
    <t>HAYDEE MEDINA DELGADO</t>
  </si>
  <si>
    <t>TINTORERIA (LAVANDERIA Y PLANCHADURIA)</t>
  </si>
  <si>
    <t xml:space="preserve">CALLE CRISTOBAL COLON #177 COL. CENTRO </t>
  </si>
  <si>
    <t xml:space="preserve">NO SE LEE </t>
  </si>
  <si>
    <t>US-188/2018</t>
  </si>
  <si>
    <t xml:space="preserve">COPPEL S.A. DE C.V. </t>
  </si>
  <si>
    <t>ZAPATERIA, ISTITUCIONES BANCARIAS</t>
  </si>
  <si>
    <t>CALLE ALEJANDRO DE HUMBOLDT #9 COL. CENTRO</t>
  </si>
  <si>
    <t>US-189/2018</t>
  </si>
  <si>
    <t>ROBERTO RODRIGUEZ PEÑA</t>
  </si>
  <si>
    <t>GIMNASIO</t>
  </si>
  <si>
    <t>AVENIDA GRAL. MANUEL M. DIEGUEZ LARA #278-A COL. JARDINES DEL SOL</t>
  </si>
  <si>
    <t>US-190/2018</t>
  </si>
  <si>
    <t>YAMARI MONSERRAT LEAL FLORES</t>
  </si>
  <si>
    <t>VINATERIA Y BEBIDAS PARA LLEVAR</t>
  </si>
  <si>
    <t>CALLE GRAL. NICOLAS BRAVO #453 COL. EL TRIANGULO</t>
  </si>
  <si>
    <t>US-191/2018</t>
  </si>
  <si>
    <t>CONCORDIA AUTOMOTRIZ S.A. DE C.V.</t>
  </si>
  <si>
    <t>AGENCIA DE AUTOS NUEVOS</t>
  </si>
  <si>
    <t xml:space="preserve">CALLE 1° DE MAYO #565 L-1 PLAZA ZAPOTLAN </t>
  </si>
  <si>
    <t>US-192/2018</t>
  </si>
  <si>
    <t>JAVIER GALVAN HERNANDEZ</t>
  </si>
  <si>
    <t>LOCALES COMERCIALES Y SERVICIOS CENTRALES</t>
  </si>
  <si>
    <t xml:space="preserve">CALLE 1° DE MAYO #409 COL. CENTRO </t>
  </si>
  <si>
    <t>US-193/2018</t>
  </si>
  <si>
    <t xml:space="preserve">ERIKA DIAZ MARCIAL </t>
  </si>
  <si>
    <t>TIENDA DE ABARROTES CON VENTA DE BEBIDAS ALCOHOLICAS</t>
  </si>
  <si>
    <t xml:space="preserve">AVENIDA JALISCO #76 COL. SAN FELIPE </t>
  </si>
  <si>
    <t>US-194/2018</t>
  </si>
  <si>
    <t xml:space="preserve">MARIA DE LOS ANGELES BARRETO </t>
  </si>
  <si>
    <t>LOCAL COMERCIAL Y SERVICIOS CENTRALES</t>
  </si>
  <si>
    <t xml:space="preserve">CALLE GRAL. SANTOS DEGOLLADO #95 COL. CENTRO </t>
  </si>
  <si>
    <t>US-195/2018</t>
  </si>
  <si>
    <t xml:space="preserve">JUAN CARLOS MARTINEZ GOMEZ </t>
  </si>
  <si>
    <t xml:space="preserve">BODEGA </t>
  </si>
  <si>
    <t xml:space="preserve">MARIANO TORRES ARANDA S/N COL. CONSTITUYENTES </t>
  </si>
  <si>
    <t>30 DE NOVIEMBRE DEL 2018</t>
  </si>
  <si>
    <t>01/11/2018 AL 30/11/2018</t>
  </si>
  <si>
    <t>US-196/2018</t>
  </si>
  <si>
    <t>BRAULIO HERNANDEZ GUTIERREZ</t>
  </si>
  <si>
    <t xml:space="preserve">CONSULTORIO MEDICO </t>
  </si>
  <si>
    <t xml:space="preserve">CALLE GUADALUPE VICTORIA #66 COL. CENTRO </t>
  </si>
  <si>
    <t>US-197/2018</t>
  </si>
  <si>
    <t>US-198/2018</t>
  </si>
  <si>
    <t xml:space="preserve">MA. ANGELICA GONZALEZ MENDOZA </t>
  </si>
  <si>
    <t xml:space="preserve">AGENCIA DE VIAJES </t>
  </si>
  <si>
    <t xml:space="preserve">AVENIDA CALZADA MADERO Y CARRANZA #500 COL. CENTRO </t>
  </si>
  <si>
    <t>US-199/2018</t>
  </si>
  <si>
    <t xml:space="preserve">ANTARES VARGAS SOLORZANO </t>
  </si>
  <si>
    <t xml:space="preserve">CAFETERIA </t>
  </si>
  <si>
    <t xml:space="preserve">CALLE FEDERICO DEL TORO #133 COL. CENTRO </t>
  </si>
  <si>
    <t>US-200/2018</t>
  </si>
  <si>
    <t>US-201/2018</t>
  </si>
  <si>
    <t xml:space="preserve">FERTILAND S DE RL DE CV </t>
  </si>
  <si>
    <t xml:space="preserve">VENTA DE FERTILIZANTES </t>
  </si>
  <si>
    <t xml:space="preserve">AV. JOSE MARIA GONZALEZ DE HERMOSILLO S/N COL. CENTRO </t>
  </si>
  <si>
    <t>US-202/2018</t>
  </si>
  <si>
    <t>TRADE INDUSTRIAL CORPORACION S.A. DE C.V.</t>
  </si>
  <si>
    <t>US-203/2018</t>
  </si>
  <si>
    <t xml:space="preserve">ZELIKS SAPI DE C.V. </t>
  </si>
  <si>
    <t xml:space="preserve">CALLE GRAL. PEDRO CELESTINO NEGRETE #42 CEL. CENTRO </t>
  </si>
  <si>
    <t>US-204/2018</t>
  </si>
  <si>
    <t>BEST PRODUCER S S. DE R.L. DE C.V.</t>
  </si>
  <si>
    <t>EMPACADORA DE AGUACATE</t>
  </si>
  <si>
    <t>CARRETERA CD. GUZMAN -ATEQUIZAYAN KM 0+300</t>
  </si>
  <si>
    <t>US-205/2018</t>
  </si>
  <si>
    <t>US-206/2018</t>
  </si>
  <si>
    <t>US-207/2018</t>
  </si>
  <si>
    <t>US-208/2018</t>
  </si>
  <si>
    <t>US-209/2018</t>
  </si>
  <si>
    <t>US-210/2018</t>
  </si>
  <si>
    <t>01/09/2018 AL 30/09/2018</t>
  </si>
  <si>
    <t>MANUEL SALVADOR CUEVAS SALCEDO</t>
  </si>
  <si>
    <t>AVENIDA OBISPO SERAFIN VAZQUEZ ELIZALDE No.86-G</t>
  </si>
  <si>
    <t>ROADSIDE ASSISTANCE MEXICO S.A. DE C.V.</t>
  </si>
  <si>
    <t>CORRALON</t>
  </si>
  <si>
    <t>CARRETERA CD. GUZMAN -ZAPOTILTIC KM 3.6</t>
  </si>
  <si>
    <t>MANUEL DELGADO BRISEÑO</t>
  </si>
  <si>
    <t>LOCAL COMERCIAL ANEXO A CASA HABITACION</t>
  </si>
  <si>
    <t>AVENIDA CONSTITUYENTES No.91 COL.CENTRO</t>
  </si>
  <si>
    <t>No. DE REGISTROS 14</t>
  </si>
  <si>
    <t>31 DE DICIEMBRE DEL 2018</t>
  </si>
  <si>
    <t>01/12/2018 AL 31/12/2018</t>
  </si>
  <si>
    <t>RESTAURANTE-BAR</t>
  </si>
  <si>
    <t>AV.JOSE MARIA GONZALEZ S/N,COL.REFORMA</t>
  </si>
  <si>
    <t>US-211/2018</t>
  </si>
  <si>
    <t>US-212/2018</t>
  </si>
  <si>
    <t>VERONICA FLORES MICHEL</t>
  </si>
  <si>
    <t>MOCTEZUMA No.39 COL.CENTRO</t>
  </si>
  <si>
    <t>US-213/2018</t>
  </si>
  <si>
    <t>US-214/2018</t>
  </si>
  <si>
    <t>CARLOS MAGAÑA PRECIADO</t>
  </si>
  <si>
    <t>GRADUACION EN ENVASE CERRADO</t>
  </si>
  <si>
    <t>AVENIDA OBISPO SERAFIN VAZQUEZ ELIZALDE No.826</t>
  </si>
  <si>
    <t>US-215/2018</t>
  </si>
  <si>
    <t>MARCO ANTONIO FRANCO ALTAMIRANO</t>
  </si>
  <si>
    <t>1RO DE MAYO No.276 COL.CENTRO</t>
  </si>
  <si>
    <t>US-216/2018</t>
  </si>
  <si>
    <t>US-217/2018</t>
  </si>
  <si>
    <t>JOSE MARIA BARRAGAN SANCHEZ</t>
  </si>
  <si>
    <t>DR.ANGEL GONZALEZ No.17 COL.CENTRO</t>
  </si>
  <si>
    <t>US-218/2018</t>
  </si>
  <si>
    <t>CESAR ANTONIO ORTEGA ACEVEDO</t>
  </si>
  <si>
    <t>ASERRADERO</t>
  </si>
  <si>
    <t>CARRETERA LIBRE ESTATAL CD. GUZAN -EL GRULLO KM 8.5</t>
  </si>
  <si>
    <t>US-219/2018</t>
  </si>
  <si>
    <t>ALICIA CORONADO LUNA</t>
  </si>
  <si>
    <t>TAQUERIA</t>
  </si>
  <si>
    <t>1RO DE MAYO No.335 COL.CENTRO</t>
  </si>
  <si>
    <t>PRODUCTORA SWEET EARTH S. DE R.L. DE C.V.</t>
  </si>
  <si>
    <t>AGRICOLA (PRODUCCION DE ZARZAMORA Y FRAMBUESA)</t>
  </si>
  <si>
    <t>CAMINO A LA MOJONERA, PARCELA No.284</t>
  </si>
  <si>
    <t>FRACCCION 2,DEL PREDIO RUSTICO DENOMINADO RINCON DEL ZAPOTE Y ATEQUIZAYAN</t>
  </si>
  <si>
    <t>CARMEN CHAVEZ LOPEZ</t>
  </si>
  <si>
    <t>SALON DE FIESTAS</t>
  </si>
  <si>
    <t>MOCTEZUMA No.173 COL.CENTRO</t>
  </si>
  <si>
    <t>AVOCADOS AGUIRRE S.A. DE C.V.</t>
  </si>
  <si>
    <t>EMPEQUE DE AGUACATE</t>
  </si>
  <si>
    <t>CALZADA MADERO Y CARRANZA S/N, COL.CENTRO</t>
  </si>
  <si>
    <t>US-139/2019</t>
  </si>
  <si>
    <t>ARMIDA GALINDO FIGUEROA</t>
  </si>
  <si>
    <t>ESTANCIA INFANTIL</t>
  </si>
  <si>
    <t>JUAN ESCUTIA No.9 COL.MANSIONES DEL REAL</t>
  </si>
  <si>
    <t>JONATHAN BERNAL CONTRERAS</t>
  </si>
  <si>
    <t>AND.FLAMENCO NO.264 COL.BUGAMBILIAS</t>
  </si>
  <si>
    <t>US-069/2018</t>
  </si>
  <si>
    <t>US-068/2018</t>
  </si>
  <si>
    <t>MARIA NATALIA ARROYO PASCUAL</t>
  </si>
  <si>
    <t>TENDEJON (CON VENTA DE BEBIDAS ALCOHOLICAS)</t>
  </si>
  <si>
    <t>GARDENIA No.3 COL.LA CANTERA SAN JOSE</t>
  </si>
  <si>
    <t>VICTOR GABRIEL CONTRERAS PULIDO</t>
  </si>
  <si>
    <t>AV.MIGUEL DE LA MADRID HURTADO S/N COL.CENTRO</t>
  </si>
  <si>
    <t>FIELD TEC S.A. DE C.V</t>
  </si>
  <si>
    <t xml:space="preserve">VENTA DE MAQUINARIA </t>
  </si>
  <si>
    <t>ZELIKS SAPI S.A. DE .V.</t>
  </si>
  <si>
    <t>KARLA ELIZABETH ESPINOZA</t>
  </si>
  <si>
    <t>MINISUPER CON VENTA</t>
  </si>
  <si>
    <t>JILGUERO No.220 COL.BUGAMBILIAS</t>
  </si>
  <si>
    <t>DESARROLLO REAL CAMPESINOS S.A. DE C.V.</t>
  </si>
  <si>
    <t>COMERCIAL Y HABITACIONAL</t>
  </si>
  <si>
    <t>OBEED CONTRERAS A</t>
  </si>
  <si>
    <t>PELUQUERIA</t>
  </si>
  <si>
    <t>FEDERICO DEL TORO No.481 COL.CENTRO</t>
  </si>
  <si>
    <t>EBER ALIERZO COBIAN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</si>
</sst>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4" fontId="6" fillId="3" borderId="2" xfId="1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center" vertical="center"/>
    </xf>
    <xf numFmtId="0" fontId="0" fillId="0" borderId="0" xfId="0" applyAlignment="1"/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4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6" fillId="0" borderId="4" xfId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9" fillId="2" borderId="8" xfId="1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8" fontId="6" fillId="0" borderId="4" xfId="1" applyNumberFormat="1" applyFont="1" applyFill="1" applyBorder="1" applyAlignment="1">
      <alignment horizontal="center" vertical="center"/>
    </xf>
    <xf numFmtId="8" fontId="6" fillId="0" borderId="4" xfId="1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8" fontId="9" fillId="2" borderId="8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4" borderId="0" xfId="0" applyFont="1" applyFill="1"/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top"/>
    </xf>
    <xf numFmtId="0" fontId="3" fillId="5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 wrapText="1"/>
    </xf>
    <xf numFmtId="14" fontId="6" fillId="6" borderId="4" xfId="0" applyNumberFormat="1" applyFont="1" applyFill="1" applyBorder="1" applyAlignment="1">
      <alignment horizontal="center" vertical="center"/>
    </xf>
    <xf numFmtId="44" fontId="6" fillId="6" borderId="4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9" fillId="2" borderId="8" xfId="1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 wrapText="1"/>
    </xf>
    <xf numFmtId="14" fontId="6" fillId="7" borderId="4" xfId="0" applyNumberFormat="1" applyFont="1" applyFill="1" applyBorder="1" applyAlignment="1">
      <alignment horizontal="center" vertical="center"/>
    </xf>
    <xf numFmtId="44" fontId="6" fillId="7" borderId="4" xfId="1" applyFont="1" applyFill="1" applyBorder="1" applyAlignment="1">
      <alignment horizontal="center" vertical="center"/>
    </xf>
    <xf numFmtId="0" fontId="3" fillId="7" borderId="0" xfId="0" applyFont="1" applyFill="1"/>
    <xf numFmtId="0" fontId="0" fillId="0" borderId="0" xfId="0" applyFill="1" applyBorder="1"/>
    <xf numFmtId="44" fontId="0" fillId="0" borderId="0" xfId="1" applyFont="1" applyFill="1" applyBorder="1"/>
    <xf numFmtId="44" fontId="9" fillId="2" borderId="12" xfId="1" applyFont="1" applyFill="1" applyBorder="1" applyAlignment="1">
      <alignment horizontal="center" vertical="center" wrapText="1"/>
    </xf>
    <xf numFmtId="44" fontId="6" fillId="0" borderId="4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right" vertical="center" wrapText="1"/>
    </xf>
    <xf numFmtId="14" fontId="8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right" vertical="center" wrapText="1"/>
    </xf>
    <xf numFmtId="14" fontId="8" fillId="0" borderId="10" xfId="0" applyNumberFormat="1" applyFont="1" applyBorder="1" applyAlignment="1">
      <alignment horizontal="right" vertical="center" wrapText="1"/>
    </xf>
    <xf numFmtId="14" fontId="8" fillId="0" borderId="11" xfId="0" applyNumberFormat="1" applyFont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66FF"/>
      <color rgb="FFCC66FF"/>
      <color rgb="FFFF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2661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23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2661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23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2661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23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1380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94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332851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8995" y="368081"/>
          <a:ext cx="1611672" cy="8128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127721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2661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37882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2320" y="368081"/>
          <a:ext cx="1611672" cy="812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44"/>
  <sheetViews>
    <sheetView view="pageLayout" topLeftCell="A4" zoomScale="70" zoomScaleNormal="85" zoomScaleSheetLayoutView="100" zoomScalePageLayoutView="70" workbookViewId="0">
      <selection activeCell="C11" sqref="C11:D11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4.7109375" style="4" customWidth="1"/>
    <col min="8" max="8" width="13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34" t="s">
        <v>112</v>
      </c>
      <c r="D9" s="76" t="s">
        <v>15</v>
      </c>
      <c r="E9" s="76"/>
      <c r="F9" s="2" t="s">
        <v>1</v>
      </c>
      <c r="G9" s="77" t="s">
        <v>38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33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9" customFormat="1" ht="12.75" x14ac:dyDescent="0.2">
      <c r="A13" s="13">
        <v>1</v>
      </c>
      <c r="B13" s="14" t="s">
        <v>39</v>
      </c>
      <c r="C13" s="15" t="s">
        <v>40</v>
      </c>
      <c r="D13" s="16" t="s">
        <v>41</v>
      </c>
      <c r="E13" s="16" t="s">
        <v>42</v>
      </c>
      <c r="F13" s="17">
        <v>43096</v>
      </c>
      <c r="G13" s="17">
        <v>43102</v>
      </c>
      <c r="H13" s="14"/>
      <c r="I13" s="18">
        <v>718</v>
      </c>
    </row>
    <row r="14" spans="1:9" s="20" customFormat="1" ht="25.5" x14ac:dyDescent="0.2">
      <c r="A14" s="13">
        <v>2</v>
      </c>
      <c r="B14" s="14" t="s">
        <v>43</v>
      </c>
      <c r="C14" s="15" t="s">
        <v>44</v>
      </c>
      <c r="D14" s="16" t="s">
        <v>24</v>
      </c>
      <c r="E14" s="16" t="s">
        <v>45</v>
      </c>
      <c r="F14" s="17">
        <v>43103</v>
      </c>
      <c r="G14" s="17">
        <v>43105</v>
      </c>
      <c r="H14" s="14">
        <v>807992</v>
      </c>
      <c r="I14" s="18">
        <v>718</v>
      </c>
    </row>
    <row r="15" spans="1:9" s="20" customFormat="1" ht="24.75" customHeight="1" x14ac:dyDescent="0.2">
      <c r="A15" s="13">
        <v>3</v>
      </c>
      <c r="B15" s="14" t="s">
        <v>74</v>
      </c>
      <c r="C15" s="15" t="s">
        <v>75</v>
      </c>
      <c r="D15" s="16" t="s">
        <v>18</v>
      </c>
      <c r="E15" s="16" t="s">
        <v>76</v>
      </c>
      <c r="F15" s="17">
        <v>43105</v>
      </c>
      <c r="G15" s="17">
        <v>43108</v>
      </c>
      <c r="H15" s="14">
        <v>825043</v>
      </c>
      <c r="I15" s="18">
        <v>718</v>
      </c>
    </row>
    <row r="16" spans="1:9" s="19" customFormat="1" ht="26.25" customHeight="1" x14ac:dyDescent="0.2">
      <c r="A16" s="13">
        <v>4</v>
      </c>
      <c r="B16" s="14" t="s">
        <v>46</v>
      </c>
      <c r="C16" s="15" t="s">
        <v>47</v>
      </c>
      <c r="D16" s="16" t="s">
        <v>48</v>
      </c>
      <c r="E16" s="16" t="s">
        <v>49</v>
      </c>
      <c r="F16" s="17">
        <v>43105</v>
      </c>
      <c r="G16" s="17">
        <v>43108</v>
      </c>
      <c r="H16" s="14">
        <v>808220</v>
      </c>
      <c r="I16" s="18">
        <v>718</v>
      </c>
    </row>
    <row r="17" spans="1:9" s="21" customFormat="1" ht="25.5" x14ac:dyDescent="0.2">
      <c r="A17" s="13">
        <v>5</v>
      </c>
      <c r="B17" s="14" t="s">
        <v>50</v>
      </c>
      <c r="C17" s="15" t="s">
        <v>51</v>
      </c>
      <c r="D17" s="16" t="s">
        <v>52</v>
      </c>
      <c r="E17" s="16" t="s">
        <v>53</v>
      </c>
      <c r="F17" s="17">
        <v>43105</v>
      </c>
      <c r="G17" s="17">
        <v>43109</v>
      </c>
      <c r="H17" s="14">
        <v>825158</v>
      </c>
      <c r="I17" s="18">
        <v>718</v>
      </c>
    </row>
    <row r="18" spans="1:9" s="21" customFormat="1" ht="25.5" x14ac:dyDescent="0.2">
      <c r="A18" s="13">
        <v>6</v>
      </c>
      <c r="B18" s="14" t="s">
        <v>54</v>
      </c>
      <c r="C18" s="15" t="s">
        <v>55</v>
      </c>
      <c r="D18" s="16" t="s">
        <v>56</v>
      </c>
      <c r="E18" s="16" t="s">
        <v>57</v>
      </c>
      <c r="F18" s="17">
        <v>43108</v>
      </c>
      <c r="G18" s="17">
        <v>43110</v>
      </c>
      <c r="H18" s="14">
        <v>821404</v>
      </c>
      <c r="I18" s="18">
        <v>718</v>
      </c>
    </row>
    <row r="19" spans="1:9" s="21" customFormat="1" ht="25.5" x14ac:dyDescent="0.2">
      <c r="A19" s="13">
        <v>7</v>
      </c>
      <c r="B19" s="14" t="s">
        <v>58</v>
      </c>
      <c r="C19" s="15" t="s">
        <v>59</v>
      </c>
      <c r="D19" s="16" t="s">
        <v>60</v>
      </c>
      <c r="E19" s="16" t="s">
        <v>61</v>
      </c>
      <c r="F19" s="17">
        <v>43108</v>
      </c>
      <c r="G19" s="17">
        <v>43110</v>
      </c>
      <c r="H19" s="14">
        <v>821403</v>
      </c>
      <c r="I19" s="18">
        <v>718</v>
      </c>
    </row>
    <row r="20" spans="1:9" s="21" customFormat="1" ht="21" customHeight="1" x14ac:dyDescent="0.2">
      <c r="A20" s="13">
        <v>8</v>
      </c>
      <c r="B20" s="14" t="s">
        <v>77</v>
      </c>
      <c r="C20" s="15" t="s">
        <v>78</v>
      </c>
      <c r="D20" s="16" t="s">
        <v>79</v>
      </c>
      <c r="E20" s="16" t="s">
        <v>80</v>
      </c>
      <c r="F20" s="17">
        <v>43109</v>
      </c>
      <c r="G20" s="17">
        <v>43112</v>
      </c>
      <c r="H20" s="14">
        <v>828627</v>
      </c>
      <c r="I20" s="18">
        <v>718</v>
      </c>
    </row>
    <row r="21" spans="1:9" s="20" customFormat="1" ht="14.25" x14ac:dyDescent="0.2">
      <c r="A21" s="13">
        <v>9</v>
      </c>
      <c r="B21" s="14" t="s">
        <v>62</v>
      </c>
      <c r="C21" s="15" t="s">
        <v>63</v>
      </c>
      <c r="D21" s="16" t="s">
        <v>64</v>
      </c>
      <c r="E21" s="16" t="s">
        <v>65</v>
      </c>
      <c r="F21" s="17">
        <v>43110</v>
      </c>
      <c r="G21" s="17">
        <v>43112</v>
      </c>
      <c r="H21" s="14">
        <v>808680</v>
      </c>
      <c r="I21" s="18">
        <v>718</v>
      </c>
    </row>
    <row r="22" spans="1:9" s="21" customFormat="1" ht="14.25" x14ac:dyDescent="0.2">
      <c r="A22" s="13">
        <v>10</v>
      </c>
      <c r="B22" s="14" t="s">
        <v>66</v>
      </c>
      <c r="C22" s="15" t="s">
        <v>67</v>
      </c>
      <c r="D22" s="16" t="s">
        <v>68</v>
      </c>
      <c r="E22" s="16" t="s">
        <v>69</v>
      </c>
      <c r="F22" s="17">
        <v>43110</v>
      </c>
      <c r="G22" s="17">
        <v>43112</v>
      </c>
      <c r="H22" s="14">
        <v>821839</v>
      </c>
      <c r="I22" s="18">
        <v>718</v>
      </c>
    </row>
    <row r="23" spans="1:9" s="21" customFormat="1" ht="14.25" x14ac:dyDescent="0.2">
      <c r="A23" s="13">
        <v>11</v>
      </c>
      <c r="B23" s="14" t="s">
        <v>70</v>
      </c>
      <c r="C23" s="15" t="s">
        <v>71</v>
      </c>
      <c r="D23" s="16" t="s">
        <v>72</v>
      </c>
      <c r="E23" s="16" t="s">
        <v>73</v>
      </c>
      <c r="F23" s="17">
        <v>43110</v>
      </c>
      <c r="G23" s="17">
        <v>43112</v>
      </c>
      <c r="H23" s="14">
        <v>808711</v>
      </c>
      <c r="I23" s="18">
        <v>718</v>
      </c>
    </row>
    <row r="24" spans="1:9" s="21" customFormat="1" ht="25.5" x14ac:dyDescent="0.2">
      <c r="A24" s="13">
        <v>12</v>
      </c>
      <c r="B24" s="14" t="s">
        <v>81</v>
      </c>
      <c r="C24" s="15" t="s">
        <v>87</v>
      </c>
      <c r="D24" s="16" t="s">
        <v>88</v>
      </c>
      <c r="E24" s="16" t="s">
        <v>89</v>
      </c>
      <c r="F24" s="17">
        <v>43112</v>
      </c>
      <c r="G24" s="17">
        <v>43117</v>
      </c>
      <c r="H24" s="14">
        <v>822268</v>
      </c>
      <c r="I24" s="18">
        <v>718</v>
      </c>
    </row>
    <row r="25" spans="1:9" s="19" customFormat="1" ht="25.5" x14ac:dyDescent="0.2">
      <c r="A25" s="13">
        <v>13</v>
      </c>
      <c r="B25" s="14" t="s">
        <v>82</v>
      </c>
      <c r="C25" s="15" t="s">
        <v>87</v>
      </c>
      <c r="D25" s="16" t="s">
        <v>88</v>
      </c>
      <c r="E25" s="16" t="s">
        <v>90</v>
      </c>
      <c r="F25" s="17">
        <v>43112</v>
      </c>
      <c r="G25" s="17">
        <v>43117</v>
      </c>
      <c r="H25" s="14">
        <v>822268</v>
      </c>
      <c r="I25" s="18">
        <v>718</v>
      </c>
    </row>
    <row r="26" spans="1:9" s="21" customFormat="1" ht="25.5" x14ac:dyDescent="0.2">
      <c r="A26" s="13">
        <v>14</v>
      </c>
      <c r="B26" s="14" t="s">
        <v>83</v>
      </c>
      <c r="C26" s="15" t="s">
        <v>87</v>
      </c>
      <c r="D26" s="16" t="s">
        <v>88</v>
      </c>
      <c r="E26" s="16" t="s">
        <v>91</v>
      </c>
      <c r="F26" s="17">
        <v>43112</v>
      </c>
      <c r="G26" s="17">
        <v>43117</v>
      </c>
      <c r="H26" s="14">
        <v>822268</v>
      </c>
      <c r="I26" s="18">
        <v>718</v>
      </c>
    </row>
    <row r="27" spans="1:9" s="19" customFormat="1" ht="25.5" x14ac:dyDescent="0.2">
      <c r="A27" s="13">
        <v>15</v>
      </c>
      <c r="B27" s="14" t="s">
        <v>84</v>
      </c>
      <c r="C27" s="15" t="s">
        <v>31</v>
      </c>
      <c r="D27" s="16" t="s">
        <v>32</v>
      </c>
      <c r="E27" s="16" t="s">
        <v>92</v>
      </c>
      <c r="F27" s="17">
        <v>43112</v>
      </c>
      <c r="G27" s="17">
        <v>43117</v>
      </c>
      <c r="H27" s="14">
        <v>826600</v>
      </c>
      <c r="I27" s="18">
        <v>718</v>
      </c>
    </row>
    <row r="28" spans="1:9" s="27" customFormat="1" ht="24.75" customHeight="1" x14ac:dyDescent="0.2">
      <c r="A28" s="13">
        <v>16</v>
      </c>
      <c r="B28" s="14" t="s">
        <v>85</v>
      </c>
      <c r="C28" s="22" t="s">
        <v>93</v>
      </c>
      <c r="D28" s="22" t="s">
        <v>94</v>
      </c>
      <c r="E28" s="22" t="s">
        <v>95</v>
      </c>
      <c r="F28" s="23">
        <v>43118</v>
      </c>
      <c r="G28" s="24">
        <v>43123</v>
      </c>
      <c r="H28" s="25">
        <v>819587</v>
      </c>
      <c r="I28" s="26">
        <v>718</v>
      </c>
    </row>
    <row r="29" spans="1:9" s="21" customFormat="1" ht="14.25" x14ac:dyDescent="0.2">
      <c r="A29" s="13">
        <v>17</v>
      </c>
      <c r="B29" s="14" t="s">
        <v>86</v>
      </c>
      <c r="C29" s="15" t="s">
        <v>96</v>
      </c>
      <c r="D29" s="16" t="s">
        <v>97</v>
      </c>
      <c r="E29" s="16" t="s">
        <v>98</v>
      </c>
      <c r="F29" s="17">
        <v>43119</v>
      </c>
      <c r="G29" s="17">
        <v>43123</v>
      </c>
      <c r="H29" s="14">
        <v>827519</v>
      </c>
      <c r="I29" s="18">
        <v>718</v>
      </c>
    </row>
    <row r="30" spans="1:9" s="21" customFormat="1" ht="14.25" x14ac:dyDescent="0.2">
      <c r="A30" s="13">
        <v>18</v>
      </c>
      <c r="B30" s="14" t="s">
        <v>99</v>
      </c>
      <c r="C30" s="15" t="s">
        <v>100</v>
      </c>
      <c r="D30" s="16" t="s">
        <v>101</v>
      </c>
      <c r="E30" s="16" t="s">
        <v>102</v>
      </c>
      <c r="F30" s="17">
        <v>43119</v>
      </c>
      <c r="G30" s="17">
        <v>43130</v>
      </c>
      <c r="H30" s="14">
        <v>823405</v>
      </c>
      <c r="I30" s="18">
        <v>718</v>
      </c>
    </row>
    <row r="31" spans="1:9" s="21" customFormat="1" ht="25.5" x14ac:dyDescent="0.2">
      <c r="A31" s="13">
        <v>19</v>
      </c>
      <c r="B31" s="14" t="s">
        <v>103</v>
      </c>
      <c r="C31" s="15" t="s">
        <v>104</v>
      </c>
      <c r="D31" s="16" t="s">
        <v>29</v>
      </c>
      <c r="E31" s="16" t="s">
        <v>105</v>
      </c>
      <c r="F31" s="17">
        <v>43124</v>
      </c>
      <c r="G31" s="17">
        <v>43126</v>
      </c>
      <c r="H31" s="14">
        <v>824086</v>
      </c>
      <c r="I31" s="18">
        <v>718</v>
      </c>
    </row>
    <row r="32" spans="1:9" s="21" customFormat="1" ht="25.5" x14ac:dyDescent="0.2">
      <c r="A32" s="13">
        <v>20</v>
      </c>
      <c r="B32" s="14" t="s">
        <v>106</v>
      </c>
      <c r="C32" s="15" t="s">
        <v>107</v>
      </c>
      <c r="D32" s="16" t="s">
        <v>108</v>
      </c>
      <c r="E32" s="16" t="s">
        <v>109</v>
      </c>
      <c r="F32" s="17">
        <v>43123</v>
      </c>
      <c r="G32" s="17">
        <v>43125</v>
      </c>
      <c r="H32" s="14">
        <v>809947</v>
      </c>
      <c r="I32" s="18">
        <v>718</v>
      </c>
    </row>
    <row r="33" spans="1:9" s="21" customFormat="1" ht="14.25" x14ac:dyDescent="0.2">
      <c r="A33" s="28"/>
      <c r="B33" s="46"/>
      <c r="C33" s="47"/>
      <c r="D33" s="48"/>
      <c r="E33" s="48"/>
      <c r="F33" s="49"/>
      <c r="G33" s="49"/>
      <c r="H33" s="46"/>
      <c r="I33" s="50"/>
    </row>
    <row r="34" spans="1:9" s="21" customFormat="1" ht="14.25" x14ac:dyDescent="0.2">
      <c r="A34" s="28"/>
      <c r="B34" s="46"/>
      <c r="C34" s="47"/>
      <c r="D34" s="48"/>
      <c r="E34" s="48"/>
      <c r="F34" s="49"/>
      <c r="G34" s="49"/>
      <c r="H34" s="46"/>
      <c r="I34" s="50"/>
    </row>
    <row r="36" spans="1:9" ht="15.75" thickBot="1" x14ac:dyDescent="0.3">
      <c r="A36"/>
      <c r="B36"/>
      <c r="C36"/>
      <c r="D36"/>
      <c r="E36"/>
      <c r="F36"/>
      <c r="G36"/>
      <c r="H36"/>
      <c r="I36"/>
    </row>
    <row r="37" spans="1:9" ht="24" customHeight="1" thickBot="1" x14ac:dyDescent="0.3">
      <c r="A37" s="28"/>
      <c r="B37" s="71" t="s">
        <v>20</v>
      </c>
      <c r="C37" s="71"/>
      <c r="D37" s="29"/>
      <c r="E37" s="29"/>
      <c r="G37" s="73" t="s">
        <v>19</v>
      </c>
      <c r="H37" s="74"/>
      <c r="I37" s="30">
        <f>SUM(I13:I32)</f>
        <v>14360</v>
      </c>
    </row>
    <row r="38" spans="1:9" x14ac:dyDescent="0.25">
      <c r="A38"/>
      <c r="B38"/>
      <c r="C38"/>
      <c r="D38"/>
      <c r="E38"/>
      <c r="F38"/>
      <c r="G38"/>
      <c r="H38"/>
      <c r="I38" s="31"/>
    </row>
    <row r="39" spans="1:9" ht="17.25" x14ac:dyDescent="0.25">
      <c r="A39"/>
      <c r="B39" s="71">
        <v>20</v>
      </c>
      <c r="C39" s="71"/>
      <c r="D39"/>
      <c r="E39"/>
      <c r="F39"/>
      <c r="G39"/>
      <c r="H39"/>
      <c r="I39" s="31"/>
    </row>
    <row r="40" spans="1:9" x14ac:dyDescent="0.25">
      <c r="A40"/>
      <c r="B40" s="72" t="s">
        <v>22</v>
      </c>
      <c r="C40" s="72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</sheetData>
  <mergeCells count="11">
    <mergeCell ref="C4:G5"/>
    <mergeCell ref="B39:C39"/>
    <mergeCell ref="B40:C40"/>
    <mergeCell ref="B37:C37"/>
    <mergeCell ref="G37:H37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36"/>
  <sheetViews>
    <sheetView view="pageLayout" zoomScale="85" zoomScaleNormal="85" zoomScaleSheetLayoutView="100" zoomScalePageLayoutView="85" workbookViewId="0">
      <selection activeCell="C10" sqref="C10"/>
    </sheetView>
  </sheetViews>
  <sheetFormatPr baseColWidth="10" defaultRowHeight="15" x14ac:dyDescent="0.25"/>
  <cols>
    <col min="1" max="1" width="5.7109375" style="6" customWidth="1"/>
    <col min="2" max="2" width="11.710937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1" t="s">
        <v>691</v>
      </c>
      <c r="D9" s="76" t="s">
        <v>15</v>
      </c>
      <c r="E9" s="76"/>
      <c r="F9" s="2" t="s">
        <v>1</v>
      </c>
      <c r="G9" s="77" t="s">
        <v>692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56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9" customFormat="1" ht="25.5" x14ac:dyDescent="0.2">
      <c r="A13" s="13">
        <v>1</v>
      </c>
      <c r="B13" s="14" t="s">
        <v>646</v>
      </c>
      <c r="C13" s="15" t="s">
        <v>693</v>
      </c>
      <c r="D13" s="16" t="s">
        <v>694</v>
      </c>
      <c r="E13" s="16" t="s">
        <v>695</v>
      </c>
      <c r="F13" s="17">
        <v>43375</v>
      </c>
      <c r="G13" s="17">
        <v>43377</v>
      </c>
      <c r="H13" s="14">
        <v>838409</v>
      </c>
      <c r="I13" s="18">
        <v>718</v>
      </c>
    </row>
    <row r="14" spans="1:9" s="20" customFormat="1" ht="25.5" x14ac:dyDescent="0.2">
      <c r="A14" s="13">
        <v>2</v>
      </c>
      <c r="B14" s="14" t="s">
        <v>647</v>
      </c>
      <c r="C14" s="15" t="s">
        <v>696</v>
      </c>
      <c r="D14" s="16" t="s">
        <v>697</v>
      </c>
      <c r="E14" s="16" t="s">
        <v>698</v>
      </c>
      <c r="F14" s="17">
        <v>43377</v>
      </c>
      <c r="G14" s="17">
        <v>43378</v>
      </c>
      <c r="H14" s="14">
        <v>886500</v>
      </c>
      <c r="I14" s="18">
        <v>718</v>
      </c>
    </row>
    <row r="15" spans="1:9" s="19" customFormat="1" ht="26.25" customHeight="1" x14ac:dyDescent="0.2">
      <c r="A15" s="14">
        <v>3</v>
      </c>
      <c r="B15" s="14" t="s">
        <v>648</v>
      </c>
      <c r="C15" s="15" t="s">
        <v>699</v>
      </c>
      <c r="D15" s="16" t="s">
        <v>409</v>
      </c>
      <c r="E15" s="16" t="s">
        <v>700</v>
      </c>
      <c r="F15" s="17">
        <v>43377</v>
      </c>
      <c r="G15" s="17">
        <v>43383</v>
      </c>
      <c r="H15" s="14">
        <v>886497</v>
      </c>
      <c r="I15" s="18">
        <v>718</v>
      </c>
    </row>
    <row r="16" spans="1:9" s="20" customFormat="1" ht="25.5" x14ac:dyDescent="0.2">
      <c r="A16" s="14">
        <v>4</v>
      </c>
      <c r="B16" s="14" t="s">
        <v>649</v>
      </c>
      <c r="C16" s="16" t="s">
        <v>701</v>
      </c>
      <c r="D16" s="16" t="s">
        <v>702</v>
      </c>
      <c r="E16" s="16" t="s">
        <v>703</v>
      </c>
      <c r="F16" s="17">
        <v>43376</v>
      </c>
      <c r="G16" s="17">
        <v>43381</v>
      </c>
      <c r="H16" s="14">
        <v>838483</v>
      </c>
      <c r="I16" s="18">
        <v>718</v>
      </c>
    </row>
    <row r="17" spans="1:9" s="20" customFormat="1" ht="14.25" x14ac:dyDescent="0.2">
      <c r="A17" s="14">
        <v>5</v>
      </c>
      <c r="B17" s="14" t="s">
        <v>704</v>
      </c>
      <c r="C17" s="15" t="s">
        <v>705</v>
      </c>
      <c r="D17" s="16" t="s">
        <v>706</v>
      </c>
      <c r="E17" s="16" t="s">
        <v>707</v>
      </c>
      <c r="F17" s="17">
        <v>43378</v>
      </c>
      <c r="G17" s="17">
        <v>43382</v>
      </c>
      <c r="H17" s="14" t="s">
        <v>708</v>
      </c>
      <c r="I17" s="18">
        <v>718</v>
      </c>
    </row>
    <row r="18" spans="1:9" s="20" customFormat="1" ht="14.25" x14ac:dyDescent="0.2">
      <c r="A18" s="14">
        <v>6</v>
      </c>
      <c r="B18" s="14" t="s">
        <v>709</v>
      </c>
      <c r="C18" s="15" t="s">
        <v>710</v>
      </c>
      <c r="D18" s="16" t="s">
        <v>24</v>
      </c>
      <c r="E18" s="16" t="s">
        <v>711</v>
      </c>
      <c r="F18" s="17">
        <v>43378</v>
      </c>
      <c r="G18" s="17">
        <v>43382</v>
      </c>
      <c r="H18" s="14">
        <v>887045</v>
      </c>
      <c r="I18" s="18">
        <v>718</v>
      </c>
    </row>
    <row r="19" spans="1:9" s="20" customFormat="1" ht="14.25" x14ac:dyDescent="0.2">
      <c r="A19" s="14">
        <v>7</v>
      </c>
      <c r="B19" s="14" t="s">
        <v>712</v>
      </c>
      <c r="C19" s="15" t="s">
        <v>713</v>
      </c>
      <c r="D19" s="16" t="s">
        <v>714</v>
      </c>
      <c r="E19" s="16" t="s">
        <v>715</v>
      </c>
      <c r="F19" s="17">
        <v>43378</v>
      </c>
      <c r="G19" s="17">
        <v>43383</v>
      </c>
      <c r="H19" s="14" t="s">
        <v>716</v>
      </c>
      <c r="I19" s="18">
        <v>718</v>
      </c>
    </row>
    <row r="20" spans="1:9" s="20" customFormat="1" ht="14.25" x14ac:dyDescent="0.2">
      <c r="A20" s="14">
        <v>8</v>
      </c>
      <c r="B20" s="14" t="s">
        <v>717</v>
      </c>
      <c r="C20" s="15" t="s">
        <v>718</v>
      </c>
      <c r="D20" s="16" t="s">
        <v>719</v>
      </c>
      <c r="E20" s="16" t="s">
        <v>720</v>
      </c>
      <c r="F20" s="17">
        <v>43383</v>
      </c>
      <c r="G20" s="17">
        <v>43392</v>
      </c>
      <c r="H20" s="14">
        <v>887330</v>
      </c>
      <c r="I20" s="18">
        <v>718</v>
      </c>
    </row>
    <row r="21" spans="1:9" s="21" customFormat="1" ht="25.5" x14ac:dyDescent="0.2">
      <c r="A21" s="13">
        <v>9</v>
      </c>
      <c r="B21" s="14" t="s">
        <v>721</v>
      </c>
      <c r="C21" s="15" t="s">
        <v>722</v>
      </c>
      <c r="D21" s="16" t="s">
        <v>723</v>
      </c>
      <c r="E21" s="16" t="s">
        <v>724</v>
      </c>
      <c r="F21" s="17">
        <v>43388</v>
      </c>
      <c r="G21" s="17">
        <v>43397</v>
      </c>
      <c r="H21" s="14">
        <v>887542</v>
      </c>
      <c r="I21" s="18">
        <v>718</v>
      </c>
    </row>
    <row r="22" spans="1:9" s="21" customFormat="1" ht="14.25" x14ac:dyDescent="0.2">
      <c r="A22" s="13">
        <v>10</v>
      </c>
      <c r="B22" s="14" t="s">
        <v>725</v>
      </c>
      <c r="C22" s="15" t="s">
        <v>726</v>
      </c>
      <c r="D22" s="16" t="s">
        <v>727</v>
      </c>
      <c r="E22" s="16" t="s">
        <v>728</v>
      </c>
      <c r="F22" s="17">
        <v>43391</v>
      </c>
      <c r="G22" s="17">
        <v>43398</v>
      </c>
      <c r="H22" s="14">
        <v>890155</v>
      </c>
      <c r="I22" s="18">
        <v>718</v>
      </c>
    </row>
    <row r="23" spans="1:9" s="19" customFormat="1" ht="12.75" x14ac:dyDescent="0.2">
      <c r="A23" s="13">
        <v>11</v>
      </c>
      <c r="B23" s="14" t="s">
        <v>729</v>
      </c>
      <c r="C23" s="15" t="s">
        <v>730</v>
      </c>
      <c r="D23" s="16" t="s">
        <v>731</v>
      </c>
      <c r="E23" s="16" t="s">
        <v>732</v>
      </c>
      <c r="F23" s="17">
        <v>43392</v>
      </c>
      <c r="G23" s="17">
        <v>43398</v>
      </c>
      <c r="H23" s="14">
        <v>890268</v>
      </c>
      <c r="I23" s="18">
        <v>718</v>
      </c>
    </row>
    <row r="24" spans="1:9" s="21" customFormat="1" ht="25.5" x14ac:dyDescent="0.2">
      <c r="A24" s="13">
        <v>12</v>
      </c>
      <c r="B24" s="14" t="s">
        <v>733</v>
      </c>
      <c r="C24" s="15" t="s">
        <v>734</v>
      </c>
      <c r="D24" s="16" t="s">
        <v>735</v>
      </c>
      <c r="E24" s="16" t="s">
        <v>736</v>
      </c>
      <c r="F24" s="17">
        <v>43398</v>
      </c>
      <c r="G24" s="17">
        <v>43399</v>
      </c>
      <c r="H24" s="14">
        <v>890497</v>
      </c>
      <c r="I24" s="18">
        <v>718</v>
      </c>
    </row>
    <row r="25" spans="1:9" s="19" customFormat="1" ht="25.5" x14ac:dyDescent="0.2">
      <c r="A25" s="13">
        <v>13</v>
      </c>
      <c r="B25" s="14" t="s">
        <v>737</v>
      </c>
      <c r="C25" s="15" t="s">
        <v>738</v>
      </c>
      <c r="D25" s="16" t="s">
        <v>739</v>
      </c>
      <c r="E25" s="16" t="s">
        <v>740</v>
      </c>
      <c r="F25" s="17">
        <v>43399</v>
      </c>
      <c r="G25" s="17">
        <v>43399</v>
      </c>
      <c r="H25" s="14">
        <v>890459</v>
      </c>
      <c r="I25" s="18">
        <v>718</v>
      </c>
    </row>
    <row r="26" spans="1:9" s="27" customFormat="1" ht="16.5" customHeight="1" x14ac:dyDescent="0.2">
      <c r="A26" s="13">
        <v>14</v>
      </c>
      <c r="B26" s="14" t="s">
        <v>741</v>
      </c>
      <c r="C26" s="22" t="s">
        <v>742</v>
      </c>
      <c r="D26" s="22" t="s">
        <v>743</v>
      </c>
      <c r="E26" s="22" t="s">
        <v>744</v>
      </c>
      <c r="F26" s="23">
        <v>43404</v>
      </c>
      <c r="G26" s="23">
        <v>43411</v>
      </c>
      <c r="H26" s="25">
        <v>842538</v>
      </c>
      <c r="I26" s="18">
        <v>718</v>
      </c>
    </row>
    <row r="27" spans="1:9" s="21" customFormat="1" ht="14.25" x14ac:dyDescent="0.2">
      <c r="A27" s="13">
        <v>15</v>
      </c>
      <c r="B27" s="14" t="s">
        <v>745</v>
      </c>
      <c r="C27" s="15" t="s">
        <v>746</v>
      </c>
      <c r="D27" s="16" t="s">
        <v>747</v>
      </c>
      <c r="E27" s="16" t="s">
        <v>748</v>
      </c>
      <c r="F27" s="17">
        <v>43404</v>
      </c>
      <c r="G27" s="17">
        <v>43413</v>
      </c>
      <c r="H27" s="14">
        <v>842559</v>
      </c>
      <c r="I27" s="18">
        <v>718</v>
      </c>
    </row>
    <row r="28" spans="1:9" ht="15.75" thickBot="1" x14ac:dyDescent="0.3">
      <c r="A28"/>
      <c r="B28"/>
      <c r="C28"/>
      <c r="D28"/>
      <c r="E28"/>
      <c r="F28"/>
      <c r="G28"/>
      <c r="H28"/>
      <c r="I28"/>
    </row>
    <row r="29" spans="1:9" ht="24" customHeight="1" thickBot="1" x14ac:dyDescent="0.3">
      <c r="A29" s="28"/>
      <c r="B29" s="71" t="s">
        <v>33</v>
      </c>
      <c r="C29" s="71"/>
      <c r="D29" s="29"/>
      <c r="E29" s="29"/>
      <c r="G29" s="73" t="s">
        <v>19</v>
      </c>
      <c r="H29" s="74"/>
      <c r="I29" s="30">
        <f>SUM(I13:I27)</f>
        <v>10770</v>
      </c>
    </row>
    <row r="30" spans="1:9" ht="15.75" thickBot="1" x14ac:dyDescent="0.3">
      <c r="A30"/>
      <c r="B30"/>
      <c r="C30"/>
      <c r="D30"/>
      <c r="E30"/>
      <c r="F30"/>
      <c r="G30"/>
      <c r="H30"/>
      <c r="I30" s="31"/>
    </row>
    <row r="31" spans="1:9" ht="17.25" x14ac:dyDescent="0.25">
      <c r="A31"/>
      <c r="B31" s="71">
        <f>198+15</f>
        <v>213</v>
      </c>
      <c r="C31" s="71"/>
      <c r="D31"/>
      <c r="E31"/>
      <c r="F31"/>
      <c r="G31" s="81" t="s">
        <v>23</v>
      </c>
      <c r="H31" s="82"/>
      <c r="I31" s="68">
        <f>SUM(I29+'SEPTIEMBRE 2018'!I29)</f>
        <v>140728</v>
      </c>
    </row>
    <row r="32" spans="1:9" x14ac:dyDescent="0.25">
      <c r="A32"/>
      <c r="B32" s="72" t="s">
        <v>22</v>
      </c>
      <c r="C32" s="72"/>
      <c r="D32"/>
      <c r="E32"/>
      <c r="F32" s="66"/>
      <c r="G32" s="66"/>
      <c r="H32" s="66"/>
      <c r="I32" s="66"/>
    </row>
    <row r="33" spans="1:9" ht="17.25" x14ac:dyDescent="0.25">
      <c r="A33"/>
      <c r="B33"/>
      <c r="C33"/>
      <c r="D33"/>
      <c r="E33"/>
      <c r="F33" s="66"/>
      <c r="G33" s="80"/>
      <c r="H33" s="80"/>
      <c r="I33" s="67"/>
    </row>
    <row r="34" spans="1:9" x14ac:dyDescent="0.25">
      <c r="A34"/>
      <c r="B34"/>
      <c r="C34"/>
      <c r="D34"/>
      <c r="E34"/>
      <c r="F34" s="66"/>
      <c r="G34" s="66"/>
      <c r="H34" s="66"/>
      <c r="I34" s="66"/>
    </row>
    <row r="35" spans="1:9" ht="17.25" x14ac:dyDescent="0.25">
      <c r="A35"/>
      <c r="B35"/>
      <c r="C35"/>
      <c r="D35"/>
      <c r="E35"/>
      <c r="F35" s="66"/>
      <c r="G35" s="80"/>
      <c r="H35" s="80"/>
      <c r="I35" s="67"/>
    </row>
    <row r="36" spans="1:9" x14ac:dyDescent="0.25">
      <c r="A36"/>
      <c r="B36"/>
      <c r="C36"/>
      <c r="D36"/>
      <c r="E36"/>
      <c r="F36"/>
      <c r="G36"/>
      <c r="H36"/>
      <c r="I36"/>
    </row>
  </sheetData>
  <mergeCells count="14">
    <mergeCell ref="G35:H35"/>
    <mergeCell ref="C4:G5"/>
    <mergeCell ref="B29:C29"/>
    <mergeCell ref="G29:H29"/>
    <mergeCell ref="B31:C31"/>
    <mergeCell ref="G31:H31"/>
    <mergeCell ref="B32:C32"/>
    <mergeCell ref="G33:H33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35"/>
  <sheetViews>
    <sheetView view="pageLayout" zoomScale="85" zoomScaleNormal="85" zoomScaleSheetLayoutView="100" zoomScalePageLayoutView="85" workbookViewId="0">
      <selection activeCell="I25" sqref="I25"/>
    </sheetView>
  </sheetViews>
  <sheetFormatPr baseColWidth="10" defaultRowHeight="15" x14ac:dyDescent="0.25"/>
  <cols>
    <col min="1" max="1" width="5.7109375" style="6" customWidth="1"/>
    <col min="2" max="2" width="11.710937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1" t="s">
        <v>749</v>
      </c>
      <c r="D9" s="76" t="s">
        <v>15</v>
      </c>
      <c r="E9" s="76"/>
      <c r="F9" s="2" t="s">
        <v>1</v>
      </c>
      <c r="G9" s="77" t="s">
        <v>750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56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9" customFormat="1" ht="12.75" x14ac:dyDescent="0.2">
      <c r="A13" s="13">
        <v>1</v>
      </c>
      <c r="B13" s="14" t="s">
        <v>751</v>
      </c>
      <c r="C13" s="15" t="s">
        <v>752</v>
      </c>
      <c r="D13" s="16" t="s">
        <v>753</v>
      </c>
      <c r="E13" s="16" t="s">
        <v>754</v>
      </c>
      <c r="F13" s="17">
        <v>43412</v>
      </c>
      <c r="G13" s="17">
        <v>43424</v>
      </c>
      <c r="H13" s="14">
        <v>891077</v>
      </c>
      <c r="I13" s="18">
        <v>718</v>
      </c>
    </row>
    <row r="14" spans="1:9" s="65" customFormat="1" ht="14.25" x14ac:dyDescent="0.2">
      <c r="A14" s="60">
        <v>2</v>
      </c>
      <c r="B14" s="60" t="s">
        <v>755</v>
      </c>
      <c r="C14" s="61" t="s">
        <v>851</v>
      </c>
      <c r="D14" s="62" t="s">
        <v>852</v>
      </c>
      <c r="E14" s="62"/>
      <c r="F14" s="63"/>
      <c r="G14" s="63">
        <v>43413</v>
      </c>
      <c r="H14" s="60"/>
      <c r="I14" s="64">
        <v>718</v>
      </c>
    </row>
    <row r="15" spans="1:9" s="19" customFormat="1" ht="26.25" customHeight="1" x14ac:dyDescent="0.2">
      <c r="A15" s="14">
        <v>3</v>
      </c>
      <c r="B15" s="14" t="s">
        <v>756</v>
      </c>
      <c r="C15" s="15" t="s">
        <v>757</v>
      </c>
      <c r="D15" s="16" t="s">
        <v>758</v>
      </c>
      <c r="E15" s="16" t="s">
        <v>759</v>
      </c>
      <c r="F15" s="17">
        <v>43416</v>
      </c>
      <c r="G15" s="17">
        <v>43419</v>
      </c>
      <c r="H15" s="14">
        <v>891162</v>
      </c>
      <c r="I15" s="18">
        <v>718</v>
      </c>
    </row>
    <row r="16" spans="1:9" s="20" customFormat="1" ht="14.25" x14ac:dyDescent="0.2">
      <c r="A16" s="14">
        <v>4</v>
      </c>
      <c r="B16" s="14" t="s">
        <v>760</v>
      </c>
      <c r="C16" s="15" t="s">
        <v>761</v>
      </c>
      <c r="D16" s="16" t="s">
        <v>762</v>
      </c>
      <c r="E16" s="16" t="s">
        <v>763</v>
      </c>
      <c r="F16" s="17">
        <v>43418</v>
      </c>
      <c r="G16" s="17">
        <v>43419</v>
      </c>
      <c r="H16" s="14">
        <v>843297</v>
      </c>
      <c r="I16" s="18">
        <v>718</v>
      </c>
    </row>
    <row r="17" spans="1:9" s="65" customFormat="1" ht="14.25" x14ac:dyDescent="0.2">
      <c r="A17" s="60">
        <v>5</v>
      </c>
      <c r="B17" s="60" t="s">
        <v>764</v>
      </c>
      <c r="C17" s="62" t="s">
        <v>853</v>
      </c>
      <c r="D17" s="62" t="s">
        <v>854</v>
      </c>
      <c r="E17" s="62" t="s">
        <v>855</v>
      </c>
      <c r="F17" s="63"/>
      <c r="G17" s="63">
        <v>43418</v>
      </c>
      <c r="H17" s="60"/>
      <c r="I17" s="64">
        <v>718</v>
      </c>
    </row>
    <row r="18" spans="1:9" s="20" customFormat="1" ht="25.5" x14ac:dyDescent="0.2">
      <c r="A18" s="14">
        <v>6</v>
      </c>
      <c r="B18" s="14" t="s">
        <v>765</v>
      </c>
      <c r="C18" s="16" t="s">
        <v>766</v>
      </c>
      <c r="D18" s="16" t="s">
        <v>767</v>
      </c>
      <c r="E18" s="16" t="s">
        <v>768</v>
      </c>
      <c r="F18" s="17">
        <v>43770</v>
      </c>
      <c r="G18" s="17">
        <v>43425</v>
      </c>
      <c r="H18" s="14">
        <v>890759</v>
      </c>
      <c r="I18" s="18">
        <v>718</v>
      </c>
    </row>
    <row r="19" spans="1:9" s="20" customFormat="1" ht="25.5" x14ac:dyDescent="0.2">
      <c r="A19" s="14">
        <v>7</v>
      </c>
      <c r="B19" s="14" t="s">
        <v>769</v>
      </c>
      <c r="C19" s="15" t="s">
        <v>770</v>
      </c>
      <c r="D19" s="16" t="s">
        <v>26</v>
      </c>
      <c r="E19" s="16" t="s">
        <v>768</v>
      </c>
      <c r="F19" s="17">
        <v>43417</v>
      </c>
      <c r="G19" s="17">
        <v>43420</v>
      </c>
      <c r="H19" s="14">
        <v>891250</v>
      </c>
      <c r="I19" s="18">
        <v>718</v>
      </c>
    </row>
    <row r="20" spans="1:9" s="20" customFormat="1" ht="25.5" x14ac:dyDescent="0.2">
      <c r="A20" s="14">
        <v>8</v>
      </c>
      <c r="B20" s="14" t="s">
        <v>771</v>
      </c>
      <c r="C20" s="15" t="s">
        <v>772</v>
      </c>
      <c r="D20" s="16" t="s">
        <v>562</v>
      </c>
      <c r="E20" s="16" t="s">
        <v>773</v>
      </c>
      <c r="F20" s="17"/>
      <c r="G20" s="17">
        <v>43420</v>
      </c>
      <c r="H20" s="14"/>
      <c r="I20" s="18">
        <v>718</v>
      </c>
    </row>
    <row r="21" spans="1:9" s="21" customFormat="1" ht="14.25" x14ac:dyDescent="0.2">
      <c r="A21" s="13">
        <v>9</v>
      </c>
      <c r="B21" s="14" t="s">
        <v>774</v>
      </c>
      <c r="C21" s="15" t="s">
        <v>775</v>
      </c>
      <c r="D21" s="16" t="s">
        <v>776</v>
      </c>
      <c r="E21" s="16" t="s">
        <v>777</v>
      </c>
      <c r="F21" s="17">
        <v>43417</v>
      </c>
      <c r="G21" s="17">
        <v>43426</v>
      </c>
      <c r="H21" s="14">
        <v>843221</v>
      </c>
      <c r="I21" s="18">
        <v>718</v>
      </c>
    </row>
    <row r="22" spans="1:9" s="65" customFormat="1" ht="14.25" x14ac:dyDescent="0.2">
      <c r="A22" s="60">
        <v>10</v>
      </c>
      <c r="B22" s="60" t="s">
        <v>778</v>
      </c>
      <c r="C22" s="61" t="s">
        <v>856</v>
      </c>
      <c r="D22" s="62" t="s">
        <v>591</v>
      </c>
      <c r="E22" s="62"/>
      <c r="F22" s="63"/>
      <c r="G22" s="63">
        <v>43417</v>
      </c>
      <c r="H22" s="60"/>
      <c r="I22" s="64">
        <v>718</v>
      </c>
    </row>
    <row r="23" spans="1:9" s="19" customFormat="1" ht="12.75" x14ac:dyDescent="0.2">
      <c r="A23" s="13">
        <v>11</v>
      </c>
      <c r="B23" s="14" t="s">
        <v>779</v>
      </c>
      <c r="C23" s="15" t="s">
        <v>785</v>
      </c>
      <c r="D23" s="16" t="s">
        <v>391</v>
      </c>
      <c r="E23" s="16" t="s">
        <v>786</v>
      </c>
      <c r="F23" s="17">
        <v>43417</v>
      </c>
      <c r="G23" s="17">
        <v>43426</v>
      </c>
      <c r="H23" s="14">
        <v>891932</v>
      </c>
      <c r="I23" s="18">
        <v>718</v>
      </c>
    </row>
    <row r="24" spans="1:9" s="20" customFormat="1" ht="14.25" x14ac:dyDescent="0.2">
      <c r="A24" s="14">
        <v>12</v>
      </c>
      <c r="B24" s="14" t="s">
        <v>780</v>
      </c>
      <c r="C24" s="15" t="s">
        <v>829</v>
      </c>
      <c r="D24" s="16" t="s">
        <v>830</v>
      </c>
      <c r="E24" s="16" t="s">
        <v>831</v>
      </c>
      <c r="F24" s="17">
        <v>43786</v>
      </c>
      <c r="G24" s="17">
        <v>43430</v>
      </c>
      <c r="H24" s="14"/>
      <c r="I24" s="18">
        <v>718</v>
      </c>
    </row>
    <row r="25" spans="1:9" s="19" customFormat="1" ht="12.75" x14ac:dyDescent="0.2">
      <c r="A25" s="13">
        <v>13</v>
      </c>
      <c r="B25" s="14" t="s">
        <v>781</v>
      </c>
      <c r="C25" s="15" t="s">
        <v>787</v>
      </c>
      <c r="D25" s="16" t="s">
        <v>788</v>
      </c>
      <c r="E25" s="16" t="s">
        <v>789</v>
      </c>
      <c r="F25" s="17">
        <v>43423</v>
      </c>
      <c r="G25" s="17">
        <v>43432</v>
      </c>
      <c r="H25" s="14">
        <v>891724</v>
      </c>
      <c r="I25" s="18">
        <v>718</v>
      </c>
    </row>
    <row r="26" spans="1:9" s="27" customFormat="1" ht="16.5" customHeight="1" x14ac:dyDescent="0.2">
      <c r="A26" s="13">
        <v>14</v>
      </c>
      <c r="B26" s="14" t="s">
        <v>782</v>
      </c>
      <c r="C26" s="22" t="s">
        <v>790</v>
      </c>
      <c r="D26" s="22" t="s">
        <v>791</v>
      </c>
      <c r="E26" s="22" t="s">
        <v>792</v>
      </c>
      <c r="F26" s="23">
        <v>43434</v>
      </c>
      <c r="G26" s="23">
        <v>43441</v>
      </c>
      <c r="H26" s="25">
        <v>892422</v>
      </c>
      <c r="I26" s="18">
        <v>718</v>
      </c>
    </row>
    <row r="27" spans="1:9" ht="15.75" thickBot="1" x14ac:dyDescent="0.3">
      <c r="A27"/>
      <c r="B27"/>
      <c r="C27"/>
      <c r="D27"/>
      <c r="E27"/>
      <c r="F27"/>
      <c r="G27"/>
      <c r="H27"/>
      <c r="I27"/>
    </row>
    <row r="28" spans="1:9" ht="24" customHeight="1" thickBot="1" x14ac:dyDescent="0.3">
      <c r="A28" s="28"/>
      <c r="B28" s="71" t="s">
        <v>793</v>
      </c>
      <c r="C28" s="71"/>
      <c r="D28" s="29"/>
      <c r="E28" s="29"/>
      <c r="G28" s="73" t="s">
        <v>19</v>
      </c>
      <c r="H28" s="74"/>
      <c r="I28" s="30">
        <f>SUM(I13:I26)</f>
        <v>10052</v>
      </c>
    </row>
    <row r="29" spans="1:9" ht="15.75" thickBot="1" x14ac:dyDescent="0.3">
      <c r="A29"/>
      <c r="B29"/>
      <c r="C29"/>
      <c r="D29"/>
      <c r="E29"/>
      <c r="F29"/>
      <c r="G29"/>
      <c r="H29"/>
      <c r="I29" s="31"/>
    </row>
    <row r="30" spans="1:9" ht="18" thickBot="1" x14ac:dyDescent="0.3">
      <c r="A30"/>
      <c r="B30" s="71">
        <f>213+14</f>
        <v>227</v>
      </c>
      <c r="C30" s="71"/>
      <c r="D30"/>
      <c r="E30"/>
      <c r="F30"/>
      <c r="G30" s="73" t="s">
        <v>23</v>
      </c>
      <c r="H30" s="74"/>
      <c r="I30" s="30">
        <f>SUM(I28+'OCTUBRE 2018 '!I31)</f>
        <v>150780</v>
      </c>
    </row>
    <row r="31" spans="1:9" x14ac:dyDescent="0.25">
      <c r="A31"/>
      <c r="B31" s="72" t="s">
        <v>22</v>
      </c>
      <c r="C31" s="72"/>
      <c r="D31"/>
      <c r="E31"/>
      <c r="F31"/>
      <c r="G31"/>
      <c r="H31"/>
      <c r="I31"/>
    </row>
    <row r="32" spans="1:9" ht="17.25" x14ac:dyDescent="0.25">
      <c r="A32"/>
      <c r="B32"/>
      <c r="C32"/>
      <c r="D32"/>
      <c r="E32"/>
      <c r="F32" s="66"/>
      <c r="G32" s="80"/>
      <c r="H32" s="80"/>
      <c r="I32" s="67"/>
    </row>
    <row r="33" spans="1:9" x14ac:dyDescent="0.25">
      <c r="A33"/>
      <c r="B33"/>
      <c r="C33"/>
      <c r="D33"/>
      <c r="E33"/>
      <c r="F33" s="66"/>
      <c r="G33" s="66"/>
      <c r="H33" s="66"/>
      <c r="I33" s="66"/>
    </row>
    <row r="34" spans="1:9" ht="17.25" x14ac:dyDescent="0.25">
      <c r="A34"/>
      <c r="B34"/>
      <c r="C34"/>
      <c r="D34"/>
      <c r="E34"/>
      <c r="F34" s="66"/>
      <c r="G34" s="80"/>
      <c r="H34" s="80"/>
      <c r="I34" s="67"/>
    </row>
    <row r="35" spans="1:9" x14ac:dyDescent="0.25">
      <c r="A35"/>
      <c r="B35"/>
      <c r="C35"/>
      <c r="D35"/>
      <c r="E35"/>
      <c r="F35"/>
      <c r="G35"/>
      <c r="H35"/>
      <c r="I35"/>
    </row>
  </sheetData>
  <mergeCells count="14">
    <mergeCell ref="G34:H34"/>
    <mergeCell ref="C4:G5"/>
    <mergeCell ref="B28:C28"/>
    <mergeCell ref="G28:H28"/>
    <mergeCell ref="B30:C30"/>
    <mergeCell ref="G30:H30"/>
    <mergeCell ref="B31:C31"/>
    <mergeCell ref="G32:H32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31"/>
  <sheetViews>
    <sheetView tabSelected="1" view="pageLayout" zoomScale="85" zoomScaleNormal="85" zoomScaleSheetLayoutView="100" zoomScalePageLayoutView="85" workbookViewId="0">
      <selection activeCell="I18" sqref="I18:I19"/>
    </sheetView>
  </sheetViews>
  <sheetFormatPr baseColWidth="10" defaultRowHeight="15" x14ac:dyDescent="0.25"/>
  <cols>
    <col min="1" max="1" width="5.7109375" style="6" customWidth="1"/>
    <col min="2" max="2" width="11.710937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1" t="s">
        <v>794</v>
      </c>
      <c r="D9" s="76" t="s">
        <v>15</v>
      </c>
      <c r="E9" s="76"/>
      <c r="F9" s="2" t="s">
        <v>1</v>
      </c>
      <c r="G9" s="77" t="s">
        <v>795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56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9" customFormat="1" ht="12.75" x14ac:dyDescent="0.2">
      <c r="A13" s="14">
        <v>1</v>
      </c>
      <c r="B13" s="14" t="s">
        <v>783</v>
      </c>
      <c r="C13" s="15" t="s">
        <v>215</v>
      </c>
      <c r="D13" s="16" t="s">
        <v>796</v>
      </c>
      <c r="E13" s="16" t="s">
        <v>797</v>
      </c>
      <c r="F13" s="17">
        <v>43797</v>
      </c>
      <c r="G13" s="17">
        <v>43441</v>
      </c>
      <c r="H13" s="14">
        <v>892668</v>
      </c>
      <c r="I13" s="18">
        <v>718</v>
      </c>
    </row>
    <row r="14" spans="1:9" s="20" customFormat="1" ht="14.25" x14ac:dyDescent="0.2">
      <c r="A14" s="14">
        <v>2</v>
      </c>
      <c r="B14" s="14" t="s">
        <v>798</v>
      </c>
      <c r="C14" s="15" t="s">
        <v>800</v>
      </c>
      <c r="D14" s="16" t="s">
        <v>26</v>
      </c>
      <c r="E14" s="16" t="s">
        <v>801</v>
      </c>
      <c r="F14" s="17">
        <v>43797</v>
      </c>
      <c r="G14" s="17">
        <v>43441</v>
      </c>
      <c r="H14" s="14">
        <v>892716</v>
      </c>
      <c r="I14" s="18">
        <v>718</v>
      </c>
    </row>
    <row r="15" spans="1:9" s="19" customFormat="1" ht="26.25" customHeight="1" x14ac:dyDescent="0.2">
      <c r="A15" s="14">
        <v>3</v>
      </c>
      <c r="B15" s="14" t="s">
        <v>799</v>
      </c>
      <c r="C15" s="15" t="s">
        <v>822</v>
      </c>
      <c r="D15" s="16" t="s">
        <v>823</v>
      </c>
      <c r="E15" s="16" t="s">
        <v>824</v>
      </c>
      <c r="F15" s="17">
        <v>43799</v>
      </c>
      <c r="G15" s="17">
        <v>43445</v>
      </c>
      <c r="H15" s="14">
        <v>897103</v>
      </c>
      <c r="I15" s="18">
        <v>718</v>
      </c>
    </row>
    <row r="16" spans="1:9" s="20" customFormat="1" ht="25.5" x14ac:dyDescent="0.2">
      <c r="A16" s="14">
        <v>4</v>
      </c>
      <c r="B16" s="14" t="s">
        <v>802</v>
      </c>
      <c r="C16" s="15" t="s">
        <v>822</v>
      </c>
      <c r="D16" s="16" t="s">
        <v>823</v>
      </c>
      <c r="E16" s="16" t="s">
        <v>825</v>
      </c>
      <c r="F16" s="17">
        <v>43413</v>
      </c>
      <c r="G16" s="17">
        <v>43452</v>
      </c>
      <c r="H16" s="14">
        <v>897103</v>
      </c>
      <c r="I16" s="18">
        <v>718</v>
      </c>
    </row>
    <row r="17" spans="1:9" s="20" customFormat="1" ht="14.25" x14ac:dyDescent="0.2">
      <c r="A17" s="14">
        <v>5</v>
      </c>
      <c r="B17" s="14" t="s">
        <v>803</v>
      </c>
      <c r="C17" s="16" t="s">
        <v>804</v>
      </c>
      <c r="D17" s="16" t="s">
        <v>805</v>
      </c>
      <c r="E17" s="16" t="s">
        <v>806</v>
      </c>
      <c r="F17" s="17">
        <v>43436</v>
      </c>
      <c r="G17" s="17">
        <v>43445</v>
      </c>
      <c r="H17" s="14">
        <v>897184</v>
      </c>
      <c r="I17" s="18">
        <v>718</v>
      </c>
    </row>
    <row r="18" spans="1:9" s="20" customFormat="1" ht="14.25" x14ac:dyDescent="0.2">
      <c r="A18" s="14">
        <v>6</v>
      </c>
      <c r="B18" s="14" t="s">
        <v>807</v>
      </c>
      <c r="C18" s="16" t="s">
        <v>808</v>
      </c>
      <c r="D18" s="16" t="s">
        <v>409</v>
      </c>
      <c r="E18" s="16" t="s">
        <v>809</v>
      </c>
      <c r="F18" s="17">
        <v>43435</v>
      </c>
      <c r="G18" s="17">
        <v>43447</v>
      </c>
      <c r="H18" s="14">
        <v>897289</v>
      </c>
      <c r="I18" s="18">
        <v>718</v>
      </c>
    </row>
    <row r="19" spans="1:9" s="20" customFormat="1" ht="14.25" x14ac:dyDescent="0.2">
      <c r="A19" s="14">
        <v>7</v>
      </c>
      <c r="B19" s="14" t="s">
        <v>810</v>
      </c>
      <c r="C19" s="15" t="s">
        <v>826</v>
      </c>
      <c r="D19" s="16" t="s">
        <v>827</v>
      </c>
      <c r="E19" s="16" t="s">
        <v>828</v>
      </c>
      <c r="F19" s="17">
        <v>43807</v>
      </c>
      <c r="G19" s="17">
        <v>43451</v>
      </c>
      <c r="H19" s="14">
        <v>890838</v>
      </c>
      <c r="I19" s="18">
        <v>718</v>
      </c>
    </row>
    <row r="20" spans="1:9" s="20" customFormat="1" ht="14.25" x14ac:dyDescent="0.2">
      <c r="A20" s="14">
        <v>8</v>
      </c>
      <c r="B20" s="14" t="s">
        <v>811</v>
      </c>
      <c r="C20" s="15" t="s">
        <v>812</v>
      </c>
      <c r="D20" s="16" t="s">
        <v>409</v>
      </c>
      <c r="E20" s="16" t="s">
        <v>813</v>
      </c>
      <c r="F20" s="17">
        <v>43443</v>
      </c>
      <c r="G20" s="17">
        <v>43452</v>
      </c>
      <c r="H20" s="14">
        <v>897423</v>
      </c>
      <c r="I20" s="18">
        <v>718</v>
      </c>
    </row>
    <row r="21" spans="1:9" s="20" customFormat="1" ht="25.5" x14ac:dyDescent="0.2">
      <c r="A21" s="14">
        <v>9</v>
      </c>
      <c r="B21" s="14" t="s">
        <v>814</v>
      </c>
      <c r="C21" s="15" t="s">
        <v>815</v>
      </c>
      <c r="D21" s="16" t="s">
        <v>816</v>
      </c>
      <c r="E21" s="16" t="s">
        <v>817</v>
      </c>
      <c r="F21" s="17">
        <v>43443</v>
      </c>
      <c r="G21" s="17">
        <v>43452</v>
      </c>
      <c r="H21" s="14">
        <v>893293</v>
      </c>
      <c r="I21" s="18">
        <v>718</v>
      </c>
    </row>
    <row r="22" spans="1:9" s="20" customFormat="1" ht="14.25" x14ac:dyDescent="0.2">
      <c r="A22" s="14">
        <v>10</v>
      </c>
      <c r="B22" s="14" t="s">
        <v>818</v>
      </c>
      <c r="C22" s="15" t="s">
        <v>819</v>
      </c>
      <c r="D22" s="16" t="s">
        <v>820</v>
      </c>
      <c r="E22" s="16" t="s">
        <v>821</v>
      </c>
      <c r="F22" s="17">
        <v>43445</v>
      </c>
      <c r="G22" s="17">
        <v>43454</v>
      </c>
      <c r="H22" s="14">
        <v>893478</v>
      </c>
      <c r="I22" s="18">
        <v>718</v>
      </c>
    </row>
    <row r="23" spans="1:9" ht="15.75" thickBot="1" x14ac:dyDescent="0.3">
      <c r="A23"/>
      <c r="B23"/>
      <c r="C23"/>
      <c r="D23"/>
      <c r="E23"/>
      <c r="F23"/>
      <c r="G23"/>
      <c r="H23"/>
      <c r="I23"/>
    </row>
    <row r="24" spans="1:9" ht="24" customHeight="1" thickBot="1" x14ac:dyDescent="0.3">
      <c r="A24" s="28"/>
      <c r="B24" s="71" t="s">
        <v>36</v>
      </c>
      <c r="C24" s="71"/>
      <c r="D24" s="29"/>
      <c r="E24" s="29"/>
      <c r="G24" s="73" t="s">
        <v>19</v>
      </c>
      <c r="H24" s="74"/>
      <c r="I24" s="30">
        <f>SUM(I13:I22)</f>
        <v>7180</v>
      </c>
    </row>
    <row r="25" spans="1:9" ht="15.75" thickBot="1" x14ac:dyDescent="0.3">
      <c r="A25"/>
      <c r="B25"/>
      <c r="C25"/>
      <c r="D25"/>
      <c r="E25"/>
      <c r="F25"/>
      <c r="G25"/>
      <c r="H25"/>
      <c r="I25" s="31"/>
    </row>
    <row r="26" spans="1:9" ht="18" thickBot="1" x14ac:dyDescent="0.3">
      <c r="A26"/>
      <c r="B26" s="71">
        <f>227+10</f>
        <v>237</v>
      </c>
      <c r="C26" s="71"/>
      <c r="D26"/>
      <c r="E26"/>
      <c r="F26"/>
      <c r="G26" s="73" t="s">
        <v>23</v>
      </c>
      <c r="H26" s="74"/>
      <c r="I26" s="30">
        <f>SUM(I24+'NOVIEMBRE 2018'!I30)</f>
        <v>157960</v>
      </c>
    </row>
    <row r="27" spans="1:9" x14ac:dyDescent="0.25">
      <c r="A27"/>
      <c r="B27" s="72" t="s">
        <v>22</v>
      </c>
      <c r="C27" s="72"/>
      <c r="D27"/>
      <c r="E27"/>
      <c r="F27"/>
      <c r="G27"/>
      <c r="H27"/>
      <c r="I27"/>
    </row>
    <row r="28" spans="1:9" ht="17.25" x14ac:dyDescent="0.25">
      <c r="A28"/>
      <c r="B28"/>
      <c r="C28"/>
      <c r="D28"/>
      <c r="E28"/>
      <c r="F28" s="66"/>
      <c r="G28" s="80"/>
      <c r="H28" s="80"/>
      <c r="I28" s="67"/>
    </row>
    <row r="29" spans="1:9" x14ac:dyDescent="0.25">
      <c r="A29"/>
      <c r="B29"/>
      <c r="C29"/>
      <c r="D29"/>
      <c r="E29"/>
      <c r="F29" s="66"/>
      <c r="G29" s="66"/>
      <c r="H29" s="66"/>
      <c r="I29" s="66"/>
    </row>
    <row r="30" spans="1:9" ht="17.25" x14ac:dyDescent="0.25">
      <c r="A30"/>
      <c r="B30"/>
      <c r="C30"/>
      <c r="D30"/>
      <c r="E30"/>
      <c r="F30" s="66"/>
      <c r="G30" s="80"/>
      <c r="H30" s="80"/>
      <c r="I30" s="67"/>
    </row>
    <row r="31" spans="1:9" x14ac:dyDescent="0.25">
      <c r="A31"/>
      <c r="B31"/>
      <c r="C31"/>
      <c r="D31"/>
      <c r="E31"/>
      <c r="F31"/>
      <c r="G31"/>
      <c r="H31"/>
      <c r="I31"/>
    </row>
  </sheetData>
  <mergeCells count="14">
    <mergeCell ref="C11:D11"/>
    <mergeCell ref="F11:G11"/>
    <mergeCell ref="C4:G5"/>
    <mergeCell ref="A9:B9"/>
    <mergeCell ref="D9:E10"/>
    <mergeCell ref="G9:I9"/>
    <mergeCell ref="A10:B10"/>
    <mergeCell ref="G30:H30"/>
    <mergeCell ref="B24:C24"/>
    <mergeCell ref="G24:H24"/>
    <mergeCell ref="B26:C26"/>
    <mergeCell ref="G26:H26"/>
    <mergeCell ref="B27:C27"/>
    <mergeCell ref="G28:H28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36"/>
  <sheetViews>
    <sheetView view="pageLayout" topLeftCell="E7" zoomScale="80" zoomScaleNormal="85" zoomScaleSheetLayoutView="100" zoomScalePageLayoutView="80" workbookViewId="0">
      <selection activeCell="G17" sqref="G17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1" t="s">
        <v>111</v>
      </c>
      <c r="D9" s="76" t="s">
        <v>15</v>
      </c>
      <c r="E9" s="76"/>
      <c r="F9" s="2" t="s">
        <v>1</v>
      </c>
      <c r="G9" s="77" t="s">
        <v>21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7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20" customFormat="1" ht="25.5" x14ac:dyDescent="0.2">
      <c r="A13" s="13">
        <v>1</v>
      </c>
      <c r="B13" s="14" t="s">
        <v>110</v>
      </c>
      <c r="C13" s="15" t="s">
        <v>113</v>
      </c>
      <c r="D13" s="16" t="s">
        <v>114</v>
      </c>
      <c r="E13" s="16" t="s">
        <v>115</v>
      </c>
      <c r="F13" s="17">
        <v>43126</v>
      </c>
      <c r="G13" s="17">
        <v>43133</v>
      </c>
      <c r="H13" s="14">
        <v>820633</v>
      </c>
      <c r="I13" s="18">
        <v>718</v>
      </c>
    </row>
    <row r="14" spans="1:9" s="19" customFormat="1" ht="29.25" customHeight="1" x14ac:dyDescent="0.2">
      <c r="A14" s="13">
        <v>2</v>
      </c>
      <c r="B14" s="14" t="s">
        <v>116</v>
      </c>
      <c r="C14" s="15" t="s">
        <v>117</v>
      </c>
      <c r="D14" s="16" t="s">
        <v>118</v>
      </c>
      <c r="E14" s="16" t="s">
        <v>119</v>
      </c>
      <c r="F14" s="17">
        <v>43150</v>
      </c>
      <c r="G14" s="17">
        <v>43159</v>
      </c>
      <c r="H14" s="14">
        <v>848782</v>
      </c>
      <c r="I14" s="18">
        <v>718</v>
      </c>
    </row>
    <row r="15" spans="1:9" s="21" customFormat="1" ht="25.5" x14ac:dyDescent="0.2">
      <c r="A15" s="13">
        <v>3</v>
      </c>
      <c r="B15" s="14" t="s">
        <v>120</v>
      </c>
      <c r="C15" s="15" t="s">
        <v>127</v>
      </c>
      <c r="D15" s="16" t="s">
        <v>128</v>
      </c>
      <c r="E15" s="16" t="s">
        <v>129</v>
      </c>
      <c r="F15" s="17">
        <v>43132</v>
      </c>
      <c r="G15" s="17">
        <v>43137</v>
      </c>
      <c r="H15" s="14">
        <v>847238</v>
      </c>
      <c r="I15" s="18">
        <v>718</v>
      </c>
    </row>
    <row r="16" spans="1:9" s="21" customFormat="1" ht="14.25" x14ac:dyDescent="0.2">
      <c r="A16" s="13">
        <v>4</v>
      </c>
      <c r="B16" s="14" t="s">
        <v>121</v>
      </c>
      <c r="C16" s="15" t="s">
        <v>130</v>
      </c>
      <c r="D16" s="16" t="s">
        <v>131</v>
      </c>
      <c r="E16" s="16" t="s">
        <v>132</v>
      </c>
      <c r="F16" s="17">
        <v>43132</v>
      </c>
      <c r="G16" s="17">
        <v>43137</v>
      </c>
      <c r="H16" s="14">
        <v>844190</v>
      </c>
      <c r="I16" s="18">
        <v>718</v>
      </c>
    </row>
    <row r="17" spans="1:9" s="42" customFormat="1" ht="14.25" x14ac:dyDescent="0.2">
      <c r="A17" s="60">
        <v>5</v>
      </c>
      <c r="B17" s="60" t="s">
        <v>122</v>
      </c>
      <c r="C17" s="61" t="s">
        <v>210</v>
      </c>
      <c r="D17" s="62" t="s">
        <v>211</v>
      </c>
      <c r="E17" s="62"/>
      <c r="F17" s="63"/>
      <c r="G17" s="63">
        <v>43156</v>
      </c>
      <c r="H17" s="60"/>
      <c r="I17" s="64">
        <v>718</v>
      </c>
    </row>
    <row r="18" spans="1:9" s="20" customFormat="1" ht="14.25" x14ac:dyDescent="0.2">
      <c r="A18" s="13">
        <v>6</v>
      </c>
      <c r="B18" s="14" t="s">
        <v>123</v>
      </c>
      <c r="C18" s="15" t="s">
        <v>133</v>
      </c>
      <c r="D18" s="16" t="s">
        <v>134</v>
      </c>
      <c r="E18" s="16" t="s">
        <v>135</v>
      </c>
      <c r="F18" s="17">
        <v>43139</v>
      </c>
      <c r="G18" s="17">
        <v>43147</v>
      </c>
      <c r="H18" s="14">
        <v>847748</v>
      </c>
      <c r="I18" s="18">
        <v>718</v>
      </c>
    </row>
    <row r="19" spans="1:9" s="21" customFormat="1" ht="14.25" x14ac:dyDescent="0.2">
      <c r="A19" s="13">
        <v>7</v>
      </c>
      <c r="B19" s="14" t="s">
        <v>124</v>
      </c>
      <c r="C19" s="15" t="s">
        <v>136</v>
      </c>
      <c r="D19" s="16" t="s">
        <v>137</v>
      </c>
      <c r="E19" s="16" t="s">
        <v>138</v>
      </c>
      <c r="F19" s="17">
        <v>43137</v>
      </c>
      <c r="G19" s="17">
        <v>43144</v>
      </c>
      <c r="H19" s="14">
        <v>836236</v>
      </c>
      <c r="I19" s="18">
        <v>718</v>
      </c>
    </row>
    <row r="20" spans="1:9" s="21" customFormat="1" ht="25.5" x14ac:dyDescent="0.2">
      <c r="A20" s="13">
        <v>8</v>
      </c>
      <c r="B20" s="14" t="s">
        <v>125</v>
      </c>
      <c r="C20" s="15" t="s">
        <v>136</v>
      </c>
      <c r="D20" s="16" t="s">
        <v>137</v>
      </c>
      <c r="E20" s="16" t="s">
        <v>139</v>
      </c>
      <c r="F20" s="17">
        <v>43137</v>
      </c>
      <c r="G20" s="17">
        <v>43144</v>
      </c>
      <c r="H20" s="14">
        <v>836236</v>
      </c>
      <c r="I20" s="18">
        <v>718</v>
      </c>
    </row>
    <row r="21" spans="1:9" s="21" customFormat="1" ht="14.25" x14ac:dyDescent="0.2">
      <c r="A21" s="13">
        <v>9</v>
      </c>
      <c r="B21" s="14" t="s">
        <v>126</v>
      </c>
      <c r="C21" s="15" t="s">
        <v>136</v>
      </c>
      <c r="D21" s="16" t="s">
        <v>137</v>
      </c>
      <c r="E21" s="16" t="s">
        <v>140</v>
      </c>
      <c r="F21" s="17">
        <v>43137</v>
      </c>
      <c r="G21" s="17">
        <v>43144</v>
      </c>
      <c r="H21" s="14">
        <v>836236</v>
      </c>
      <c r="I21" s="18">
        <v>718</v>
      </c>
    </row>
    <row r="22" spans="1:9" s="19" customFormat="1" ht="12.75" x14ac:dyDescent="0.2">
      <c r="A22" s="13">
        <v>10</v>
      </c>
      <c r="B22" s="14" t="s">
        <v>141</v>
      </c>
      <c r="C22" s="15" t="s">
        <v>136</v>
      </c>
      <c r="D22" s="16" t="s">
        <v>137</v>
      </c>
      <c r="E22" s="16" t="s">
        <v>142</v>
      </c>
      <c r="F22" s="17">
        <v>43137</v>
      </c>
      <c r="G22" s="17">
        <v>43144</v>
      </c>
      <c r="H22" s="14">
        <v>836236</v>
      </c>
      <c r="I22" s="18">
        <v>718</v>
      </c>
    </row>
    <row r="23" spans="1:9" s="21" customFormat="1" ht="14.25" x14ac:dyDescent="0.2">
      <c r="A23" s="13">
        <v>11</v>
      </c>
      <c r="B23" s="14" t="s">
        <v>143</v>
      </c>
      <c r="C23" s="15" t="s">
        <v>144</v>
      </c>
      <c r="D23" s="16" t="s">
        <v>145</v>
      </c>
      <c r="E23" s="16" t="s">
        <v>146</v>
      </c>
      <c r="F23" s="17">
        <v>43133</v>
      </c>
      <c r="G23" s="17">
        <v>43144</v>
      </c>
      <c r="H23" s="14">
        <v>844374</v>
      </c>
      <c r="I23" s="18">
        <v>718</v>
      </c>
    </row>
    <row r="24" spans="1:9" s="19" customFormat="1" ht="12.75" x14ac:dyDescent="0.2">
      <c r="A24" s="13">
        <v>12</v>
      </c>
      <c r="B24" s="14" t="s">
        <v>155</v>
      </c>
      <c r="C24" s="15" t="s">
        <v>156</v>
      </c>
      <c r="D24" s="16" t="s">
        <v>157</v>
      </c>
      <c r="E24" s="16" t="s">
        <v>158</v>
      </c>
      <c r="F24" s="17">
        <v>43151</v>
      </c>
      <c r="G24" s="17">
        <v>43160</v>
      </c>
      <c r="H24" s="14">
        <v>846517</v>
      </c>
      <c r="I24" s="18">
        <v>718</v>
      </c>
    </row>
    <row r="25" spans="1:9" s="27" customFormat="1" ht="16.5" customHeight="1" x14ac:dyDescent="0.2">
      <c r="A25" s="13">
        <v>13</v>
      </c>
      <c r="B25" s="14" t="s">
        <v>147</v>
      </c>
      <c r="C25" s="22" t="s">
        <v>148</v>
      </c>
      <c r="D25" s="22" t="s">
        <v>149</v>
      </c>
      <c r="E25" s="22" t="s">
        <v>150</v>
      </c>
      <c r="F25" s="23">
        <v>43140</v>
      </c>
      <c r="G25" s="24">
        <v>43150</v>
      </c>
      <c r="H25" s="25">
        <v>847998</v>
      </c>
      <c r="I25" s="26">
        <v>718</v>
      </c>
    </row>
    <row r="26" spans="1:9" s="21" customFormat="1" ht="14.25" x14ac:dyDescent="0.2">
      <c r="A26" s="13">
        <v>14</v>
      </c>
      <c r="B26" s="14" t="s">
        <v>151</v>
      </c>
      <c r="C26" s="16" t="s">
        <v>152</v>
      </c>
      <c r="D26" s="16" t="s">
        <v>153</v>
      </c>
      <c r="E26" s="16" t="s">
        <v>154</v>
      </c>
      <c r="F26" s="17">
        <v>43143</v>
      </c>
      <c r="G26" s="17">
        <v>43151</v>
      </c>
      <c r="H26" s="14">
        <v>845296</v>
      </c>
      <c r="I26" s="18">
        <v>718</v>
      </c>
    </row>
    <row r="28" spans="1:9" ht="15.75" thickBot="1" x14ac:dyDescent="0.3">
      <c r="A28"/>
      <c r="B28"/>
      <c r="C28"/>
      <c r="D28"/>
      <c r="E28"/>
      <c r="F28"/>
      <c r="G28"/>
      <c r="H28"/>
      <c r="I28"/>
    </row>
    <row r="29" spans="1:9" ht="24" customHeight="1" thickBot="1" x14ac:dyDescent="0.3">
      <c r="A29" s="28"/>
      <c r="B29" s="71" t="s">
        <v>159</v>
      </c>
      <c r="C29" s="71"/>
      <c r="D29" s="29"/>
      <c r="E29" s="29"/>
      <c r="G29" s="73" t="s">
        <v>19</v>
      </c>
      <c r="H29" s="74"/>
      <c r="I29" s="30">
        <f>SUM(I13:I26)</f>
        <v>10052</v>
      </c>
    </row>
    <row r="30" spans="1:9" ht="15.75" thickBot="1" x14ac:dyDescent="0.3">
      <c r="A30"/>
      <c r="B30"/>
      <c r="C30"/>
      <c r="D30"/>
      <c r="E30"/>
      <c r="F30"/>
      <c r="G30"/>
      <c r="H30"/>
      <c r="I30" s="31"/>
    </row>
    <row r="31" spans="1:9" ht="18" thickBot="1" x14ac:dyDescent="0.3">
      <c r="A31"/>
      <c r="B31" s="71">
        <f>20+13</f>
        <v>33</v>
      </c>
      <c r="C31" s="71"/>
      <c r="D31"/>
      <c r="E31"/>
      <c r="F31"/>
      <c r="G31" s="73" t="s">
        <v>23</v>
      </c>
      <c r="H31" s="74"/>
      <c r="I31" s="30">
        <f>'ENERO 2018'!I37+I29</f>
        <v>24412</v>
      </c>
    </row>
    <row r="32" spans="1:9" x14ac:dyDescent="0.25">
      <c r="A32"/>
      <c r="B32" s="72" t="s">
        <v>22</v>
      </c>
      <c r="C32" s="7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</sheetData>
  <mergeCells count="12">
    <mergeCell ref="C4:G5"/>
    <mergeCell ref="B31:C31"/>
    <mergeCell ref="B32:C32"/>
    <mergeCell ref="G31:H31"/>
    <mergeCell ref="B29:C29"/>
    <mergeCell ref="G29:H29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36"/>
  <sheetViews>
    <sheetView view="pageLayout" zoomScale="80" zoomScaleNormal="85" zoomScaleSheetLayoutView="100" zoomScalePageLayoutView="80" workbookViewId="0">
      <selection activeCell="C13" sqref="C13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1" t="s">
        <v>331</v>
      </c>
      <c r="D9" s="76" t="s">
        <v>15</v>
      </c>
      <c r="E9" s="76"/>
      <c r="F9" s="2" t="s">
        <v>1</v>
      </c>
      <c r="G9" s="77" t="s">
        <v>332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33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9" customFormat="1" ht="25.5" x14ac:dyDescent="0.2">
      <c r="A13" s="13">
        <v>1</v>
      </c>
      <c r="B13" s="14" t="s">
        <v>160</v>
      </c>
      <c r="C13" s="15" t="s">
        <v>161</v>
      </c>
      <c r="D13" s="16" t="s">
        <v>162</v>
      </c>
      <c r="E13" s="16" t="s">
        <v>163</v>
      </c>
      <c r="F13" s="17">
        <v>43154</v>
      </c>
      <c r="G13" s="17">
        <v>43165</v>
      </c>
      <c r="H13" s="14">
        <v>857216</v>
      </c>
      <c r="I13" s="35">
        <v>718</v>
      </c>
    </row>
    <row r="14" spans="1:9" s="20" customFormat="1" ht="25.5" x14ac:dyDescent="0.2">
      <c r="A14" s="13">
        <v>2</v>
      </c>
      <c r="B14" s="14" t="s">
        <v>164</v>
      </c>
      <c r="C14" s="15" t="s">
        <v>165</v>
      </c>
      <c r="D14" s="16" t="s">
        <v>166</v>
      </c>
      <c r="E14" s="16" t="s">
        <v>456</v>
      </c>
      <c r="F14" s="17">
        <v>43157</v>
      </c>
      <c r="G14" s="17">
        <v>43165</v>
      </c>
      <c r="H14" s="14">
        <v>857441</v>
      </c>
      <c r="I14" s="35">
        <v>718</v>
      </c>
    </row>
    <row r="15" spans="1:9" s="19" customFormat="1" ht="16.5" customHeight="1" x14ac:dyDescent="0.2">
      <c r="A15" s="13">
        <v>3</v>
      </c>
      <c r="B15" s="14" t="s">
        <v>167</v>
      </c>
      <c r="C15" s="15" t="s">
        <v>171</v>
      </c>
      <c r="D15" s="16" t="s">
        <v>172</v>
      </c>
      <c r="E15" s="16" t="s">
        <v>173</v>
      </c>
      <c r="F15" s="17">
        <v>43158</v>
      </c>
      <c r="G15" s="17">
        <v>43165</v>
      </c>
      <c r="H15" s="14">
        <v>849718</v>
      </c>
      <c r="I15" s="35">
        <v>718</v>
      </c>
    </row>
    <row r="16" spans="1:9" s="21" customFormat="1" ht="25.5" x14ac:dyDescent="0.2">
      <c r="A16" s="13">
        <v>4</v>
      </c>
      <c r="B16" s="14" t="s">
        <v>174</v>
      </c>
      <c r="C16" s="15" t="s">
        <v>175</v>
      </c>
      <c r="D16" s="27" t="s">
        <v>28</v>
      </c>
      <c r="E16" s="16" t="s">
        <v>176</v>
      </c>
      <c r="F16" s="17">
        <v>43161</v>
      </c>
      <c r="G16" s="17">
        <v>43165</v>
      </c>
      <c r="H16" s="14">
        <v>860481</v>
      </c>
      <c r="I16" s="35">
        <v>718</v>
      </c>
    </row>
    <row r="17" spans="1:9" s="21" customFormat="1" ht="25.5" x14ac:dyDescent="0.2">
      <c r="A17" s="13">
        <v>5</v>
      </c>
      <c r="B17" s="14" t="s">
        <v>177</v>
      </c>
      <c r="C17" s="15" t="s">
        <v>178</v>
      </c>
      <c r="D17" s="16" t="s">
        <v>179</v>
      </c>
      <c r="E17" s="16" t="s">
        <v>180</v>
      </c>
      <c r="F17" s="17">
        <v>43164</v>
      </c>
      <c r="G17" s="17">
        <v>43172</v>
      </c>
      <c r="H17" s="14">
        <v>831017</v>
      </c>
      <c r="I17" s="35">
        <v>718</v>
      </c>
    </row>
    <row r="18" spans="1:9" s="21" customFormat="1" ht="25.5" x14ac:dyDescent="0.2">
      <c r="A18" s="13">
        <v>6</v>
      </c>
      <c r="B18" s="14" t="s">
        <v>181</v>
      </c>
      <c r="C18" s="15" t="s">
        <v>182</v>
      </c>
      <c r="D18" s="16" t="s">
        <v>183</v>
      </c>
      <c r="E18" s="16" t="s">
        <v>184</v>
      </c>
      <c r="F18" s="17">
        <v>43157</v>
      </c>
      <c r="G18" s="17">
        <v>43172</v>
      </c>
      <c r="H18" s="14">
        <v>849588</v>
      </c>
      <c r="I18" s="35">
        <v>718</v>
      </c>
    </row>
    <row r="19" spans="1:9" s="20" customFormat="1" ht="25.5" x14ac:dyDescent="0.2">
      <c r="A19" s="13">
        <v>7</v>
      </c>
      <c r="B19" s="14" t="s">
        <v>185</v>
      </c>
      <c r="C19" s="16" t="s">
        <v>186</v>
      </c>
      <c r="D19" s="16" t="s">
        <v>187</v>
      </c>
      <c r="E19" s="16" t="s">
        <v>188</v>
      </c>
      <c r="F19" s="17">
        <v>43158</v>
      </c>
      <c r="G19" s="17">
        <v>43172</v>
      </c>
      <c r="H19" s="14">
        <v>849647</v>
      </c>
      <c r="I19" s="35">
        <v>718</v>
      </c>
    </row>
    <row r="20" spans="1:9" s="21" customFormat="1" ht="14.25" x14ac:dyDescent="0.2">
      <c r="A20" s="13">
        <v>8</v>
      </c>
      <c r="B20" s="14" t="s">
        <v>189</v>
      </c>
      <c r="C20" s="15" t="s">
        <v>190</v>
      </c>
      <c r="D20" s="16" t="s">
        <v>191</v>
      </c>
      <c r="E20" s="16" t="s">
        <v>192</v>
      </c>
      <c r="F20" s="17">
        <v>43165</v>
      </c>
      <c r="G20" s="17">
        <v>43180</v>
      </c>
      <c r="H20" s="14">
        <v>830389</v>
      </c>
      <c r="I20" s="35">
        <v>718</v>
      </c>
    </row>
    <row r="21" spans="1:9" s="21" customFormat="1" ht="14.25" x14ac:dyDescent="0.2">
      <c r="A21" s="13">
        <v>9</v>
      </c>
      <c r="B21" s="14" t="s">
        <v>193</v>
      </c>
      <c r="C21" s="15" t="s">
        <v>194</v>
      </c>
      <c r="D21" s="16" t="s">
        <v>195</v>
      </c>
      <c r="E21" s="16" t="s">
        <v>196</v>
      </c>
      <c r="F21" s="17">
        <v>43168</v>
      </c>
      <c r="G21" s="17">
        <v>43180</v>
      </c>
      <c r="H21" s="14">
        <v>830702</v>
      </c>
      <c r="I21" s="35">
        <v>718</v>
      </c>
    </row>
    <row r="22" spans="1:9" s="21" customFormat="1" ht="14.25" x14ac:dyDescent="0.2">
      <c r="A22" s="13">
        <v>10</v>
      </c>
      <c r="B22" s="14" t="s">
        <v>197</v>
      </c>
      <c r="C22" s="16" t="s">
        <v>198</v>
      </c>
      <c r="D22" s="16" t="s">
        <v>28</v>
      </c>
      <c r="E22" s="16" t="s">
        <v>199</v>
      </c>
      <c r="F22" s="17">
        <v>43168</v>
      </c>
      <c r="G22" s="17">
        <v>43180</v>
      </c>
      <c r="H22" s="14">
        <v>862157</v>
      </c>
      <c r="I22" s="35">
        <v>718</v>
      </c>
    </row>
    <row r="23" spans="1:9" s="19" customFormat="1" ht="38.25" x14ac:dyDescent="0.2">
      <c r="A23" s="13">
        <v>11</v>
      </c>
      <c r="B23" s="14" t="s">
        <v>200</v>
      </c>
      <c r="C23" s="15" t="s">
        <v>201</v>
      </c>
      <c r="D23" s="16" t="s">
        <v>30</v>
      </c>
      <c r="E23" s="16" t="s">
        <v>202</v>
      </c>
      <c r="F23" s="17">
        <v>43172</v>
      </c>
      <c r="G23" s="17">
        <v>43182</v>
      </c>
      <c r="H23" s="14">
        <v>861088</v>
      </c>
      <c r="I23" s="35">
        <v>718</v>
      </c>
    </row>
    <row r="24" spans="1:9" s="21" customFormat="1" ht="25.5" x14ac:dyDescent="0.2">
      <c r="A24" s="13">
        <v>12</v>
      </c>
      <c r="B24" s="14" t="s">
        <v>203</v>
      </c>
      <c r="C24" s="15" t="s">
        <v>204</v>
      </c>
      <c r="D24" s="16" t="s">
        <v>48</v>
      </c>
      <c r="E24" s="16" t="s">
        <v>205</v>
      </c>
      <c r="F24" s="17">
        <v>43173</v>
      </c>
      <c r="G24" s="17">
        <v>43185</v>
      </c>
      <c r="H24" s="14">
        <v>831416</v>
      </c>
      <c r="I24" s="35">
        <v>718</v>
      </c>
    </row>
    <row r="25" spans="1:9" s="19" customFormat="1" ht="12.75" x14ac:dyDescent="0.2">
      <c r="A25" s="14">
        <v>13</v>
      </c>
      <c r="B25" s="14" t="s">
        <v>168</v>
      </c>
      <c r="C25" s="15" t="s">
        <v>212</v>
      </c>
      <c r="D25" s="16" t="s">
        <v>18</v>
      </c>
      <c r="E25" s="16" t="s">
        <v>213</v>
      </c>
      <c r="F25" s="17">
        <v>43210</v>
      </c>
      <c r="G25" s="17">
        <v>43192</v>
      </c>
      <c r="H25" s="14">
        <v>858715</v>
      </c>
      <c r="I25" s="35">
        <v>718</v>
      </c>
    </row>
    <row r="26" spans="1:9" s="27" customFormat="1" ht="27" customHeight="1" x14ac:dyDescent="0.2">
      <c r="A26" s="13">
        <v>14</v>
      </c>
      <c r="B26" s="14" t="s">
        <v>206</v>
      </c>
      <c r="C26" s="22" t="s">
        <v>207</v>
      </c>
      <c r="D26" s="22" t="s">
        <v>208</v>
      </c>
      <c r="E26" s="22" t="s">
        <v>209</v>
      </c>
      <c r="F26" s="23">
        <v>43179</v>
      </c>
      <c r="G26" s="24">
        <v>43185</v>
      </c>
      <c r="H26" s="25">
        <v>861340</v>
      </c>
      <c r="I26" s="36">
        <v>718</v>
      </c>
    </row>
    <row r="28" spans="1:9" ht="15.75" thickBot="1" x14ac:dyDescent="0.3">
      <c r="A28"/>
      <c r="B28"/>
      <c r="C28"/>
      <c r="D28"/>
      <c r="E28"/>
      <c r="F28"/>
      <c r="G28"/>
      <c r="H28"/>
      <c r="I28"/>
    </row>
    <row r="29" spans="1:9" ht="24" customHeight="1" thickBot="1" x14ac:dyDescent="0.3">
      <c r="A29" s="28"/>
      <c r="B29" s="71">
        <v>14</v>
      </c>
      <c r="C29" s="71"/>
      <c r="D29" s="29"/>
      <c r="E29" s="29"/>
      <c r="G29" s="73" t="s">
        <v>19</v>
      </c>
      <c r="H29" s="74"/>
      <c r="I29" s="40">
        <f>SUM(I13:I26)</f>
        <v>10052</v>
      </c>
    </row>
    <row r="30" spans="1:9" ht="15.75" thickBot="1" x14ac:dyDescent="0.3">
      <c r="A30"/>
      <c r="B30"/>
      <c r="C30"/>
      <c r="D30"/>
      <c r="E30"/>
      <c r="F30"/>
      <c r="G30"/>
      <c r="H30"/>
      <c r="I30" s="31"/>
    </row>
    <row r="31" spans="1:9" ht="18" thickBot="1" x14ac:dyDescent="0.3">
      <c r="A31"/>
      <c r="B31" s="71">
        <f>33+14</f>
        <v>47</v>
      </c>
      <c r="C31" s="71"/>
      <c r="D31"/>
      <c r="E31"/>
      <c r="F31"/>
      <c r="G31" s="73" t="s">
        <v>23</v>
      </c>
      <c r="H31" s="74"/>
      <c r="I31" s="40">
        <f>I29+'FEBRERO 2018'!I31</f>
        <v>34464</v>
      </c>
    </row>
    <row r="32" spans="1:9" x14ac:dyDescent="0.25">
      <c r="A32"/>
      <c r="B32" s="72" t="s">
        <v>22</v>
      </c>
      <c r="C32" s="7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</sheetData>
  <mergeCells count="12">
    <mergeCell ref="C4:G5"/>
    <mergeCell ref="B31:C31"/>
    <mergeCell ref="B32:C32"/>
    <mergeCell ref="G31:H31"/>
    <mergeCell ref="B29:C29"/>
    <mergeCell ref="G29:H29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42"/>
  <sheetViews>
    <sheetView view="pageLayout" zoomScale="80" zoomScaleNormal="85" zoomScaleSheetLayoutView="100" zoomScalePageLayoutView="80" workbookViewId="0">
      <selection activeCell="D38" sqref="D3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1" t="s">
        <v>333</v>
      </c>
      <c r="D9" s="76" t="s">
        <v>15</v>
      </c>
      <c r="E9" s="76"/>
      <c r="F9" s="2" t="s">
        <v>1</v>
      </c>
      <c r="G9" s="77" t="s">
        <v>334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33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9" customFormat="1" ht="25.5" x14ac:dyDescent="0.2">
      <c r="A13" s="13">
        <v>1</v>
      </c>
      <c r="B13" s="14" t="s">
        <v>214</v>
      </c>
      <c r="C13" s="15" t="s">
        <v>215</v>
      </c>
      <c r="D13" s="16" t="s">
        <v>216</v>
      </c>
      <c r="E13" s="16" t="s">
        <v>670</v>
      </c>
      <c r="F13" s="17">
        <v>43185</v>
      </c>
      <c r="G13" s="17">
        <v>43194</v>
      </c>
      <c r="H13" s="14">
        <v>859754</v>
      </c>
      <c r="I13" s="18">
        <v>718</v>
      </c>
    </row>
    <row r="14" spans="1:9" s="20" customFormat="1" ht="25.5" x14ac:dyDescent="0.2">
      <c r="A14" s="13">
        <v>2</v>
      </c>
      <c r="B14" s="14" t="s">
        <v>217</v>
      </c>
      <c r="C14" s="15" t="s">
        <v>218</v>
      </c>
      <c r="D14" s="16" t="s">
        <v>219</v>
      </c>
      <c r="E14" s="16" t="s">
        <v>220</v>
      </c>
      <c r="F14" s="17">
        <v>43185</v>
      </c>
      <c r="G14" s="17">
        <v>43199</v>
      </c>
      <c r="H14" s="14">
        <v>859189</v>
      </c>
      <c r="I14" s="18">
        <v>718</v>
      </c>
    </row>
    <row r="15" spans="1:9" s="19" customFormat="1" ht="16.5" customHeight="1" x14ac:dyDescent="0.2">
      <c r="A15" s="13">
        <v>3</v>
      </c>
      <c r="B15" s="14" t="s">
        <v>221</v>
      </c>
      <c r="C15" s="15" t="s">
        <v>222</v>
      </c>
      <c r="D15" s="16" t="s">
        <v>223</v>
      </c>
      <c r="E15" s="16" t="s">
        <v>27</v>
      </c>
      <c r="F15" s="17">
        <v>43187</v>
      </c>
      <c r="G15" s="17">
        <v>43199</v>
      </c>
      <c r="H15" s="14">
        <v>861974</v>
      </c>
      <c r="I15" s="18">
        <v>718</v>
      </c>
    </row>
    <row r="16" spans="1:9" s="21" customFormat="1" ht="14.25" x14ac:dyDescent="0.2">
      <c r="A16" s="13">
        <v>4</v>
      </c>
      <c r="B16" s="14" t="s">
        <v>224</v>
      </c>
      <c r="C16" s="15" t="s">
        <v>225</v>
      </c>
      <c r="D16" s="16" t="s">
        <v>219</v>
      </c>
      <c r="E16" s="16" t="s">
        <v>226</v>
      </c>
      <c r="F16" s="17">
        <v>43187</v>
      </c>
      <c r="G16" s="17">
        <v>43200</v>
      </c>
      <c r="H16" s="14">
        <v>859405</v>
      </c>
      <c r="I16" s="18">
        <v>718</v>
      </c>
    </row>
    <row r="17" spans="1:9" s="21" customFormat="1" ht="14.25" x14ac:dyDescent="0.2">
      <c r="A17" s="13">
        <v>5</v>
      </c>
      <c r="B17" s="14" t="s">
        <v>227</v>
      </c>
      <c r="C17" s="15" t="s">
        <v>229</v>
      </c>
      <c r="D17" s="16" t="s">
        <v>230</v>
      </c>
      <c r="E17" s="16" t="s">
        <v>231</v>
      </c>
      <c r="F17" s="17">
        <v>43180</v>
      </c>
      <c r="G17" s="17">
        <v>43203</v>
      </c>
      <c r="H17" s="14">
        <v>858975</v>
      </c>
      <c r="I17" s="18">
        <v>718</v>
      </c>
    </row>
    <row r="18" spans="1:9" s="21" customFormat="1" ht="14.25" x14ac:dyDescent="0.2">
      <c r="A18" s="13">
        <v>6</v>
      </c>
      <c r="B18" s="14" t="s">
        <v>232</v>
      </c>
      <c r="C18" s="15" t="s">
        <v>233</v>
      </c>
      <c r="D18" s="16" t="s">
        <v>234</v>
      </c>
      <c r="E18" s="16" t="s">
        <v>235</v>
      </c>
      <c r="F18" s="17">
        <v>43180</v>
      </c>
      <c r="G18" s="17">
        <v>43203</v>
      </c>
      <c r="H18" s="14">
        <v>861364</v>
      </c>
      <c r="I18" s="18">
        <v>718</v>
      </c>
    </row>
    <row r="19" spans="1:9" s="20" customFormat="1" ht="25.5" x14ac:dyDescent="0.2">
      <c r="A19" s="13">
        <v>7</v>
      </c>
      <c r="B19" s="14" t="s">
        <v>236</v>
      </c>
      <c r="C19" s="15" t="s">
        <v>237</v>
      </c>
      <c r="D19" s="16" t="s">
        <v>238</v>
      </c>
      <c r="E19" s="16" t="s">
        <v>239</v>
      </c>
      <c r="F19" s="17">
        <v>43192</v>
      </c>
      <c r="G19" s="17">
        <v>43194</v>
      </c>
      <c r="H19" s="14">
        <v>859530</v>
      </c>
      <c r="I19" s="18">
        <v>718</v>
      </c>
    </row>
    <row r="20" spans="1:9" s="21" customFormat="1" ht="25.5" x14ac:dyDescent="0.2">
      <c r="A20" s="13">
        <v>8</v>
      </c>
      <c r="B20" s="14" t="s">
        <v>240</v>
      </c>
      <c r="C20" s="15" t="s">
        <v>241</v>
      </c>
      <c r="D20" s="16" t="s">
        <v>242</v>
      </c>
      <c r="E20" s="16" t="s">
        <v>243</v>
      </c>
      <c r="F20" s="17">
        <v>43192</v>
      </c>
      <c r="G20" s="17">
        <v>43194</v>
      </c>
      <c r="H20" s="14">
        <v>859546</v>
      </c>
      <c r="I20" s="18">
        <v>718</v>
      </c>
    </row>
    <row r="21" spans="1:9" s="21" customFormat="1" ht="14.25" x14ac:dyDescent="0.2">
      <c r="A21" s="13">
        <v>9</v>
      </c>
      <c r="B21" s="14" t="s">
        <v>169</v>
      </c>
      <c r="C21" s="15" t="s">
        <v>244</v>
      </c>
      <c r="D21" s="16" t="s">
        <v>245</v>
      </c>
      <c r="E21" s="16" t="s">
        <v>246</v>
      </c>
      <c r="F21" s="17">
        <v>43199</v>
      </c>
      <c r="G21" s="17">
        <v>43200</v>
      </c>
      <c r="H21" s="14">
        <v>859989</v>
      </c>
      <c r="I21" s="18">
        <v>718</v>
      </c>
    </row>
    <row r="22" spans="1:9" s="21" customFormat="1" ht="25.5" x14ac:dyDescent="0.2">
      <c r="A22" s="13">
        <v>10</v>
      </c>
      <c r="B22" s="14" t="s">
        <v>247</v>
      </c>
      <c r="C22" s="43" t="s">
        <v>249</v>
      </c>
      <c r="D22" s="15" t="s">
        <v>248</v>
      </c>
      <c r="E22" s="16" t="s">
        <v>250</v>
      </c>
      <c r="F22" s="17">
        <v>43201</v>
      </c>
      <c r="G22" s="17">
        <v>43202</v>
      </c>
      <c r="H22" s="14">
        <v>860207</v>
      </c>
      <c r="I22" s="18">
        <v>718</v>
      </c>
    </row>
    <row r="23" spans="1:9" s="19" customFormat="1" ht="12.75" x14ac:dyDescent="0.2">
      <c r="A23" s="13">
        <v>11</v>
      </c>
      <c r="B23" s="14" t="s">
        <v>251</v>
      </c>
      <c r="C23" s="15" t="s">
        <v>252</v>
      </c>
      <c r="D23" s="16" t="s">
        <v>671</v>
      </c>
      <c r="E23" s="16" t="s">
        <v>253</v>
      </c>
      <c r="F23" s="17">
        <v>43111</v>
      </c>
      <c r="G23" s="17">
        <v>43202</v>
      </c>
      <c r="H23" s="14">
        <v>862088</v>
      </c>
      <c r="I23" s="18">
        <v>718</v>
      </c>
    </row>
    <row r="24" spans="1:9" s="19" customFormat="1" ht="12.75" x14ac:dyDescent="0.2">
      <c r="A24" s="13">
        <v>12</v>
      </c>
      <c r="B24" s="14" t="s">
        <v>254</v>
      </c>
      <c r="C24" s="15" t="s">
        <v>255</v>
      </c>
      <c r="D24" s="16" t="s">
        <v>37</v>
      </c>
      <c r="E24" s="16" t="s">
        <v>256</v>
      </c>
      <c r="F24" s="17">
        <v>43202</v>
      </c>
      <c r="G24" s="17">
        <v>43202</v>
      </c>
      <c r="H24" s="14">
        <v>860268</v>
      </c>
      <c r="I24" s="18">
        <v>718</v>
      </c>
    </row>
    <row r="25" spans="1:9" s="19" customFormat="1" ht="25.5" x14ac:dyDescent="0.2">
      <c r="A25" s="13">
        <v>13</v>
      </c>
      <c r="B25" s="14" t="s">
        <v>257</v>
      </c>
      <c r="C25" s="15" t="s">
        <v>258</v>
      </c>
      <c r="D25" s="16" t="s">
        <v>259</v>
      </c>
      <c r="E25" s="16" t="s">
        <v>260</v>
      </c>
      <c r="F25" s="17">
        <v>43202</v>
      </c>
      <c r="G25" s="17">
        <v>43203</v>
      </c>
      <c r="H25" s="14">
        <v>862137</v>
      </c>
      <c r="I25" s="18">
        <v>718</v>
      </c>
    </row>
    <row r="26" spans="1:9" s="19" customFormat="1" ht="12.75" x14ac:dyDescent="0.2">
      <c r="A26" s="13">
        <v>14</v>
      </c>
      <c r="B26" s="14" t="s">
        <v>261</v>
      </c>
      <c r="C26" s="15" t="s">
        <v>262</v>
      </c>
      <c r="D26" s="16" t="s">
        <v>263</v>
      </c>
      <c r="E26" s="16" t="s">
        <v>264</v>
      </c>
      <c r="F26" s="17">
        <v>43202</v>
      </c>
      <c r="G26" s="17">
        <v>43203</v>
      </c>
      <c r="H26" s="14">
        <v>862166</v>
      </c>
      <c r="I26" s="18">
        <v>718</v>
      </c>
    </row>
    <row r="27" spans="1:9" s="19" customFormat="1" ht="25.5" x14ac:dyDescent="0.2">
      <c r="A27" s="13">
        <v>15</v>
      </c>
      <c r="B27" s="14" t="s">
        <v>228</v>
      </c>
      <c r="C27" s="15" t="s">
        <v>265</v>
      </c>
      <c r="D27" s="16" t="s">
        <v>266</v>
      </c>
      <c r="E27" s="16" t="s">
        <v>267</v>
      </c>
      <c r="F27" s="17">
        <v>43206</v>
      </c>
      <c r="G27" s="17">
        <v>43210</v>
      </c>
      <c r="H27" s="14">
        <v>870657</v>
      </c>
      <c r="I27" s="18">
        <v>718</v>
      </c>
    </row>
    <row r="28" spans="1:9" s="19" customFormat="1" ht="25.5" x14ac:dyDescent="0.2">
      <c r="A28" s="13">
        <v>16</v>
      </c>
      <c r="B28" s="14" t="s">
        <v>268</v>
      </c>
      <c r="C28" s="15" t="s">
        <v>269</v>
      </c>
      <c r="D28" s="16" t="s">
        <v>28</v>
      </c>
      <c r="E28" s="16" t="s">
        <v>270</v>
      </c>
      <c r="F28" s="17">
        <v>43207</v>
      </c>
      <c r="G28" s="17">
        <v>43215</v>
      </c>
      <c r="H28" s="14">
        <v>870704</v>
      </c>
      <c r="I28" s="18">
        <v>718</v>
      </c>
    </row>
    <row r="29" spans="1:9" s="19" customFormat="1" ht="12.75" x14ac:dyDescent="0.2">
      <c r="A29" s="13">
        <v>17</v>
      </c>
      <c r="B29" s="14" t="s">
        <v>274</v>
      </c>
      <c r="C29" s="15" t="s">
        <v>275</v>
      </c>
      <c r="D29" s="16" t="s">
        <v>219</v>
      </c>
      <c r="E29" s="16" t="s">
        <v>276</v>
      </c>
      <c r="F29" s="17">
        <v>43207</v>
      </c>
      <c r="G29" s="17">
        <v>43215</v>
      </c>
      <c r="H29" s="14">
        <v>862380</v>
      </c>
      <c r="I29" s="18">
        <v>718</v>
      </c>
    </row>
    <row r="30" spans="1:9" s="19" customFormat="1" ht="12.75" x14ac:dyDescent="0.2">
      <c r="A30" s="13">
        <v>18</v>
      </c>
      <c r="B30" s="14" t="s">
        <v>277</v>
      </c>
      <c r="C30" s="15" t="s">
        <v>278</v>
      </c>
      <c r="D30" s="16" t="s">
        <v>279</v>
      </c>
      <c r="E30" s="16" t="s">
        <v>280</v>
      </c>
      <c r="F30" s="17">
        <v>43208</v>
      </c>
      <c r="G30" s="17">
        <v>43215</v>
      </c>
      <c r="H30" s="14">
        <v>870795</v>
      </c>
      <c r="I30" s="18">
        <v>718</v>
      </c>
    </row>
    <row r="31" spans="1:9" s="19" customFormat="1" ht="12.75" x14ac:dyDescent="0.2">
      <c r="A31" s="13">
        <v>19</v>
      </c>
      <c r="B31" s="14" t="s">
        <v>170</v>
      </c>
      <c r="C31" s="15" t="s">
        <v>271</v>
      </c>
      <c r="D31" s="16" t="s">
        <v>272</v>
      </c>
      <c r="E31" s="16" t="s">
        <v>273</v>
      </c>
      <c r="F31" s="17">
        <v>43213</v>
      </c>
      <c r="G31" s="17">
        <v>43215</v>
      </c>
      <c r="H31" s="14">
        <v>862622</v>
      </c>
      <c r="I31" s="18">
        <v>718</v>
      </c>
    </row>
    <row r="32" spans="1:9" s="19" customFormat="1" ht="25.5" x14ac:dyDescent="0.2">
      <c r="A32" s="13">
        <v>20</v>
      </c>
      <c r="B32" s="14" t="s">
        <v>839</v>
      </c>
      <c r="C32" s="15" t="s">
        <v>281</v>
      </c>
      <c r="D32" s="16" t="s">
        <v>282</v>
      </c>
      <c r="E32" s="16" t="s">
        <v>672</v>
      </c>
      <c r="F32" s="17">
        <v>43213</v>
      </c>
      <c r="G32" s="17">
        <v>43214</v>
      </c>
      <c r="H32" s="14">
        <v>871046</v>
      </c>
      <c r="I32" s="18">
        <v>718</v>
      </c>
    </row>
    <row r="33" spans="1:9" ht="25.5" x14ac:dyDescent="0.25">
      <c r="A33" s="13">
        <v>21</v>
      </c>
      <c r="B33" s="13" t="s">
        <v>838</v>
      </c>
      <c r="C33" s="22" t="s">
        <v>840</v>
      </c>
      <c r="D33" s="22" t="s">
        <v>841</v>
      </c>
      <c r="E33" s="22" t="s">
        <v>842</v>
      </c>
      <c r="F33" s="24">
        <v>43177</v>
      </c>
      <c r="G33" s="24">
        <v>43582</v>
      </c>
      <c r="H33" s="25">
        <v>870922</v>
      </c>
      <c r="I33" s="69">
        <v>718</v>
      </c>
    </row>
    <row r="34" spans="1:9" ht="15.75" thickBot="1" x14ac:dyDescent="0.3">
      <c r="A34"/>
      <c r="B34"/>
      <c r="C34"/>
      <c r="D34"/>
      <c r="E34"/>
      <c r="F34"/>
      <c r="G34"/>
      <c r="H34"/>
      <c r="I34"/>
    </row>
    <row r="35" spans="1:9" ht="24" customHeight="1" thickBot="1" x14ac:dyDescent="0.3">
      <c r="A35" s="28"/>
      <c r="B35" s="71">
        <v>21</v>
      </c>
      <c r="C35" s="71"/>
      <c r="D35" s="29"/>
      <c r="E35" s="29"/>
      <c r="G35" s="73" t="s">
        <v>19</v>
      </c>
      <c r="H35" s="74"/>
      <c r="I35" s="30">
        <f>SUM(I13:I33)</f>
        <v>15078</v>
      </c>
    </row>
    <row r="36" spans="1:9" ht="15.75" thickBot="1" x14ac:dyDescent="0.3">
      <c r="A36"/>
      <c r="B36"/>
      <c r="C36"/>
      <c r="D36"/>
      <c r="E36"/>
      <c r="F36"/>
      <c r="G36"/>
      <c r="H36"/>
      <c r="I36" s="31"/>
    </row>
    <row r="37" spans="1:9" ht="18" thickBot="1" x14ac:dyDescent="0.3">
      <c r="A37"/>
      <c r="B37" s="71">
        <f>47+21</f>
        <v>68</v>
      </c>
      <c r="C37" s="71"/>
      <c r="D37"/>
      <c r="E37"/>
      <c r="F37"/>
      <c r="G37" s="73" t="s">
        <v>23</v>
      </c>
      <c r="H37" s="74"/>
      <c r="I37" s="30">
        <f>'MARZO 2018'!I31+I35</f>
        <v>49542</v>
      </c>
    </row>
    <row r="38" spans="1:9" x14ac:dyDescent="0.25">
      <c r="A38"/>
      <c r="B38" s="72" t="s">
        <v>22</v>
      </c>
      <c r="C38" s="72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</sheetData>
  <mergeCells count="12">
    <mergeCell ref="C4:G5"/>
    <mergeCell ref="B37:C37"/>
    <mergeCell ref="B38:C38"/>
    <mergeCell ref="G37:H37"/>
    <mergeCell ref="B35:C35"/>
    <mergeCell ref="G35:H3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43"/>
  <sheetViews>
    <sheetView view="pageLayout" zoomScale="80" zoomScaleNormal="85" zoomScaleSheetLayoutView="100" zoomScalePageLayoutView="80" workbookViewId="0">
      <selection activeCell="D39" sqref="D39"/>
    </sheetView>
  </sheetViews>
  <sheetFormatPr baseColWidth="10" defaultRowHeight="15" x14ac:dyDescent="0.25"/>
  <cols>
    <col min="1" max="1" width="5.7109375" style="6" customWidth="1"/>
    <col min="2" max="2" width="12.4257812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1" t="s">
        <v>335</v>
      </c>
      <c r="D9" s="76" t="s">
        <v>15</v>
      </c>
      <c r="E9" s="76"/>
      <c r="F9" s="2" t="s">
        <v>1</v>
      </c>
      <c r="G9" s="77" t="s">
        <v>336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33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9" customFormat="1" ht="12.75" x14ac:dyDescent="0.2">
      <c r="A13" s="13">
        <v>1</v>
      </c>
      <c r="B13" s="14" t="s">
        <v>283</v>
      </c>
      <c r="C13" s="15" t="s">
        <v>284</v>
      </c>
      <c r="D13" s="16" t="s">
        <v>108</v>
      </c>
      <c r="E13" s="16" t="s">
        <v>285</v>
      </c>
      <c r="F13" s="17">
        <v>43215</v>
      </c>
      <c r="G13" s="17">
        <v>43222</v>
      </c>
      <c r="H13" s="14">
        <v>862813</v>
      </c>
      <c r="I13" s="18">
        <v>718</v>
      </c>
    </row>
    <row r="14" spans="1:9" s="20" customFormat="1" ht="14.25" x14ac:dyDescent="0.2">
      <c r="A14" s="13">
        <v>2</v>
      </c>
      <c r="B14" s="14" t="s">
        <v>286</v>
      </c>
      <c r="C14" s="15" t="s">
        <v>287</v>
      </c>
      <c r="D14" s="16" t="s">
        <v>288</v>
      </c>
      <c r="E14" s="16" t="s">
        <v>289</v>
      </c>
      <c r="F14" s="17">
        <v>43215</v>
      </c>
      <c r="G14" s="17">
        <v>43222</v>
      </c>
      <c r="H14" s="14">
        <v>871107</v>
      </c>
      <c r="I14" s="18">
        <v>718</v>
      </c>
    </row>
    <row r="15" spans="1:9" s="19" customFormat="1" ht="30.75" customHeight="1" x14ac:dyDescent="0.2">
      <c r="A15" s="13">
        <v>3</v>
      </c>
      <c r="B15" s="14" t="s">
        <v>290</v>
      </c>
      <c r="C15" s="15" t="s">
        <v>291</v>
      </c>
      <c r="D15" s="37" t="s">
        <v>292</v>
      </c>
      <c r="E15" s="16" t="s">
        <v>293</v>
      </c>
      <c r="F15" s="17">
        <v>43215</v>
      </c>
      <c r="G15" s="17">
        <v>43222</v>
      </c>
      <c r="H15" s="14">
        <v>863113</v>
      </c>
      <c r="I15" s="18">
        <v>718</v>
      </c>
    </row>
    <row r="16" spans="1:9" s="21" customFormat="1" ht="14.25" x14ac:dyDescent="0.2">
      <c r="A16" s="13">
        <v>4</v>
      </c>
      <c r="B16" s="14" t="s">
        <v>294</v>
      </c>
      <c r="C16" s="15" t="s">
        <v>295</v>
      </c>
      <c r="D16" s="16" t="s">
        <v>292</v>
      </c>
      <c r="E16" s="16" t="s">
        <v>296</v>
      </c>
      <c r="F16" s="17">
        <v>43223</v>
      </c>
      <c r="G16" s="17">
        <v>43234</v>
      </c>
      <c r="H16" s="14">
        <v>871449</v>
      </c>
      <c r="I16" s="18">
        <v>718</v>
      </c>
    </row>
    <row r="17" spans="1:9" s="21" customFormat="1" ht="27" customHeight="1" x14ac:dyDescent="0.2">
      <c r="A17" s="13">
        <v>5</v>
      </c>
      <c r="B17" s="14" t="s">
        <v>297</v>
      </c>
      <c r="C17" s="15" t="s">
        <v>298</v>
      </c>
      <c r="D17" s="16" t="s">
        <v>299</v>
      </c>
      <c r="E17" s="16" t="s">
        <v>300</v>
      </c>
      <c r="F17" s="17">
        <v>43223</v>
      </c>
      <c r="G17" s="17">
        <v>43234</v>
      </c>
      <c r="H17" s="14">
        <v>871488</v>
      </c>
      <c r="I17" s="18">
        <v>718</v>
      </c>
    </row>
    <row r="18" spans="1:9" s="21" customFormat="1" ht="14.25" x14ac:dyDescent="0.2">
      <c r="A18" s="13">
        <v>6</v>
      </c>
      <c r="B18" s="14" t="s">
        <v>301</v>
      </c>
      <c r="C18" s="16" t="s">
        <v>302</v>
      </c>
      <c r="D18" s="16" t="s">
        <v>303</v>
      </c>
      <c r="E18" s="16" t="s">
        <v>304</v>
      </c>
      <c r="F18" s="17">
        <v>43227</v>
      </c>
      <c r="G18" s="17">
        <v>43235</v>
      </c>
      <c r="H18" s="14">
        <v>863278</v>
      </c>
      <c r="I18" s="18">
        <v>718</v>
      </c>
    </row>
    <row r="19" spans="1:9" s="20" customFormat="1" ht="14.25" x14ac:dyDescent="0.2">
      <c r="A19" s="13">
        <v>7</v>
      </c>
      <c r="B19" s="14" t="s">
        <v>305</v>
      </c>
      <c r="C19" s="15" t="s">
        <v>307</v>
      </c>
      <c r="D19" s="16" t="s">
        <v>26</v>
      </c>
      <c r="E19" s="16" t="s">
        <v>308</v>
      </c>
      <c r="F19" s="17">
        <v>43227</v>
      </c>
      <c r="G19" s="17">
        <v>43235</v>
      </c>
      <c r="H19" s="14">
        <v>863299</v>
      </c>
      <c r="I19" s="18">
        <v>718</v>
      </c>
    </row>
    <row r="20" spans="1:9" s="21" customFormat="1" ht="14.25" x14ac:dyDescent="0.2">
      <c r="A20" s="13">
        <v>8</v>
      </c>
      <c r="B20" s="14" t="s">
        <v>309</v>
      </c>
      <c r="C20" s="16" t="s">
        <v>310</v>
      </c>
      <c r="D20" s="16" t="s">
        <v>259</v>
      </c>
      <c r="E20" s="16" t="s">
        <v>311</v>
      </c>
      <c r="F20" s="17">
        <v>43222</v>
      </c>
      <c r="G20" s="17">
        <v>43230</v>
      </c>
      <c r="H20" s="14">
        <v>874400</v>
      </c>
      <c r="I20" s="18">
        <v>718</v>
      </c>
    </row>
    <row r="21" spans="1:9" s="21" customFormat="1" ht="33" customHeight="1" x14ac:dyDescent="0.2">
      <c r="A21" s="13">
        <v>9</v>
      </c>
      <c r="B21" s="14" t="s">
        <v>312</v>
      </c>
      <c r="C21" s="15" t="s">
        <v>313</v>
      </c>
      <c r="D21" s="16" t="s">
        <v>314</v>
      </c>
      <c r="E21" s="16" t="s">
        <v>315</v>
      </c>
      <c r="F21" s="17">
        <v>43229</v>
      </c>
      <c r="G21" s="17">
        <v>43229</v>
      </c>
      <c r="H21" s="14">
        <v>863395</v>
      </c>
      <c r="I21" s="18">
        <v>718</v>
      </c>
    </row>
    <row r="22" spans="1:9" s="21" customFormat="1" ht="14.25" x14ac:dyDescent="0.2">
      <c r="A22" s="13">
        <v>10</v>
      </c>
      <c r="B22" s="14" t="s">
        <v>316</v>
      </c>
      <c r="C22" s="15" t="s">
        <v>317</v>
      </c>
      <c r="D22" s="16" t="s">
        <v>314</v>
      </c>
      <c r="E22" s="16" t="s">
        <v>318</v>
      </c>
      <c r="F22" s="17">
        <v>43229</v>
      </c>
      <c r="G22" s="17">
        <v>43229</v>
      </c>
      <c r="H22" s="14">
        <v>863394</v>
      </c>
      <c r="I22" s="18">
        <v>718</v>
      </c>
    </row>
    <row r="23" spans="1:9" s="19" customFormat="1" ht="12.75" x14ac:dyDescent="0.2">
      <c r="A23" s="13">
        <v>11</v>
      </c>
      <c r="B23" s="14" t="s">
        <v>319</v>
      </c>
      <c r="C23" s="15" t="s">
        <v>317</v>
      </c>
      <c r="D23" s="16" t="s">
        <v>314</v>
      </c>
      <c r="E23" s="16" t="s">
        <v>322</v>
      </c>
      <c r="F23" s="17">
        <v>43229</v>
      </c>
      <c r="G23" s="17">
        <v>43229</v>
      </c>
      <c r="H23" s="14">
        <v>863393</v>
      </c>
      <c r="I23" s="18">
        <v>718</v>
      </c>
    </row>
    <row r="24" spans="1:9" s="21" customFormat="1" ht="25.5" x14ac:dyDescent="0.2">
      <c r="A24" s="13">
        <v>12</v>
      </c>
      <c r="B24" s="14" t="s">
        <v>320</v>
      </c>
      <c r="C24" s="15" t="s">
        <v>321</v>
      </c>
      <c r="D24" s="16" t="s">
        <v>314</v>
      </c>
      <c r="E24" s="16" t="s">
        <v>323</v>
      </c>
      <c r="F24" s="17">
        <v>43231</v>
      </c>
      <c r="G24" s="17">
        <v>43238</v>
      </c>
      <c r="H24" s="14">
        <v>863551</v>
      </c>
      <c r="I24" s="18">
        <v>718</v>
      </c>
    </row>
    <row r="25" spans="1:9" s="19" customFormat="1" ht="12.75" x14ac:dyDescent="0.2">
      <c r="A25" s="13">
        <v>13</v>
      </c>
      <c r="B25" s="14" t="s">
        <v>324</v>
      </c>
      <c r="C25" s="15" t="s">
        <v>325</v>
      </c>
      <c r="D25" s="15" t="s">
        <v>326</v>
      </c>
      <c r="E25" s="16" t="s">
        <v>304</v>
      </c>
      <c r="F25" s="17">
        <v>43600</v>
      </c>
      <c r="G25" s="17">
        <v>43242</v>
      </c>
      <c r="H25" s="14">
        <v>863568</v>
      </c>
      <c r="I25" s="18">
        <v>718</v>
      </c>
    </row>
    <row r="26" spans="1:9" s="19" customFormat="1" ht="25.5" x14ac:dyDescent="0.2">
      <c r="A26" s="14">
        <v>14</v>
      </c>
      <c r="B26" s="14" t="s">
        <v>566</v>
      </c>
      <c r="C26" s="15" t="s">
        <v>561</v>
      </c>
      <c r="D26" s="16" t="s">
        <v>567</v>
      </c>
      <c r="E26" s="16" t="s">
        <v>568</v>
      </c>
      <c r="F26" s="17">
        <v>43223</v>
      </c>
      <c r="G26" s="17">
        <v>43322</v>
      </c>
      <c r="H26" s="14">
        <v>876427</v>
      </c>
      <c r="I26" s="18">
        <v>718</v>
      </c>
    </row>
    <row r="27" spans="1:9" s="27" customFormat="1" ht="15" customHeight="1" x14ac:dyDescent="0.2">
      <c r="A27" s="13">
        <v>15</v>
      </c>
      <c r="B27" s="14" t="s">
        <v>327</v>
      </c>
      <c r="C27" s="38" t="s">
        <v>328</v>
      </c>
      <c r="D27" s="39" t="s">
        <v>330</v>
      </c>
      <c r="E27" s="44" t="s">
        <v>329</v>
      </c>
      <c r="F27" s="23">
        <v>43234</v>
      </c>
      <c r="G27" s="24">
        <v>43238</v>
      </c>
      <c r="H27" s="25">
        <v>871842</v>
      </c>
      <c r="I27" s="18">
        <v>718</v>
      </c>
    </row>
    <row r="28" spans="1:9" s="21" customFormat="1" ht="17.25" customHeight="1" x14ac:dyDescent="0.2">
      <c r="A28" s="13">
        <v>16</v>
      </c>
      <c r="B28" s="14" t="s">
        <v>337</v>
      </c>
      <c r="C28" s="15" t="s">
        <v>338</v>
      </c>
      <c r="D28" s="16" t="s">
        <v>339</v>
      </c>
      <c r="E28" s="16" t="s">
        <v>17</v>
      </c>
      <c r="F28" s="17">
        <v>43235</v>
      </c>
      <c r="G28" s="17">
        <v>43238</v>
      </c>
      <c r="H28" s="14">
        <v>871989</v>
      </c>
      <c r="I28" s="18">
        <v>718</v>
      </c>
    </row>
    <row r="29" spans="1:9" s="21" customFormat="1" ht="14.25" x14ac:dyDescent="0.2">
      <c r="A29" s="13">
        <v>17</v>
      </c>
      <c r="B29" s="14" t="s">
        <v>340</v>
      </c>
      <c r="C29" s="15" t="s">
        <v>341</v>
      </c>
      <c r="D29" s="16" t="s">
        <v>342</v>
      </c>
      <c r="E29" s="16" t="s">
        <v>343</v>
      </c>
      <c r="F29" s="17">
        <v>43234</v>
      </c>
      <c r="G29" s="17">
        <v>43242</v>
      </c>
      <c r="H29" s="14">
        <v>871900</v>
      </c>
      <c r="I29" s="18">
        <v>718</v>
      </c>
    </row>
    <row r="30" spans="1:9" s="21" customFormat="1" ht="14.25" x14ac:dyDescent="0.2">
      <c r="A30" s="13">
        <v>18</v>
      </c>
      <c r="B30" s="14" t="s">
        <v>306</v>
      </c>
      <c r="C30" s="15" t="s">
        <v>344</v>
      </c>
      <c r="D30" s="16" t="s">
        <v>345</v>
      </c>
      <c r="E30" s="16" t="s">
        <v>346</v>
      </c>
      <c r="F30" s="17">
        <v>43241</v>
      </c>
      <c r="G30" s="17">
        <v>43244</v>
      </c>
      <c r="H30" s="14">
        <v>874211</v>
      </c>
      <c r="I30" s="18">
        <v>718</v>
      </c>
    </row>
    <row r="31" spans="1:9" s="21" customFormat="1" ht="27.75" customHeight="1" x14ac:dyDescent="0.2">
      <c r="A31" s="13">
        <v>19</v>
      </c>
      <c r="B31" s="14" t="s">
        <v>347</v>
      </c>
      <c r="C31" s="15" t="s">
        <v>348</v>
      </c>
      <c r="D31" s="16" t="s">
        <v>16</v>
      </c>
      <c r="E31" s="16" t="s">
        <v>357</v>
      </c>
      <c r="F31" s="17">
        <v>43235</v>
      </c>
      <c r="G31" s="17">
        <v>43244</v>
      </c>
      <c r="H31" s="14">
        <v>872023</v>
      </c>
      <c r="I31" s="18">
        <v>718</v>
      </c>
    </row>
    <row r="32" spans="1:9" s="21" customFormat="1" ht="25.5" x14ac:dyDescent="0.2">
      <c r="A32" s="13">
        <v>20</v>
      </c>
      <c r="B32" s="14" t="s">
        <v>349</v>
      </c>
      <c r="C32" s="15" t="s">
        <v>350</v>
      </c>
      <c r="D32" s="16" t="s">
        <v>351</v>
      </c>
      <c r="E32" s="16" t="s">
        <v>352</v>
      </c>
      <c r="F32" s="17">
        <v>43236</v>
      </c>
      <c r="G32" s="17">
        <v>43250</v>
      </c>
      <c r="H32" s="14">
        <v>872053</v>
      </c>
      <c r="I32" s="18">
        <v>718</v>
      </c>
    </row>
    <row r="33" spans="1:9" s="21" customFormat="1" ht="25.5" x14ac:dyDescent="0.2">
      <c r="A33" s="13">
        <v>21</v>
      </c>
      <c r="B33" s="14" t="s">
        <v>353</v>
      </c>
      <c r="C33" s="15" t="s">
        <v>354</v>
      </c>
      <c r="D33" s="16" t="s">
        <v>355</v>
      </c>
      <c r="E33" s="16" t="s">
        <v>356</v>
      </c>
      <c r="F33" s="17">
        <v>43238</v>
      </c>
      <c r="G33" s="17">
        <v>43250</v>
      </c>
      <c r="H33" s="14">
        <v>874036</v>
      </c>
      <c r="I33" s="18">
        <v>718</v>
      </c>
    </row>
    <row r="35" spans="1:9" ht="15.75" thickBot="1" x14ac:dyDescent="0.3">
      <c r="A35"/>
      <c r="B35"/>
      <c r="C35"/>
      <c r="D35"/>
      <c r="E35"/>
      <c r="F35"/>
      <c r="G35"/>
      <c r="H35"/>
      <c r="I35"/>
    </row>
    <row r="36" spans="1:9" ht="24" customHeight="1" thickBot="1" x14ac:dyDescent="0.3">
      <c r="A36" s="28"/>
      <c r="B36" s="71" t="s">
        <v>20</v>
      </c>
      <c r="C36" s="71"/>
      <c r="D36" s="29"/>
      <c r="E36" s="29"/>
      <c r="G36" s="73" t="s">
        <v>19</v>
      </c>
      <c r="H36" s="74"/>
      <c r="I36" s="30">
        <f>SUM(I13:I33)</f>
        <v>15078</v>
      </c>
    </row>
    <row r="37" spans="1:9" ht="15.75" thickBot="1" x14ac:dyDescent="0.3">
      <c r="A37"/>
      <c r="B37"/>
      <c r="C37"/>
      <c r="D37"/>
      <c r="E37"/>
      <c r="F37"/>
      <c r="G37"/>
      <c r="H37"/>
      <c r="I37" s="31"/>
    </row>
    <row r="38" spans="1:9" ht="18" thickBot="1" x14ac:dyDescent="0.3">
      <c r="A38"/>
      <c r="B38" s="71">
        <f>68+20</f>
        <v>88</v>
      </c>
      <c r="C38" s="71"/>
      <c r="D38"/>
      <c r="E38"/>
      <c r="F38"/>
      <c r="G38" s="73" t="s">
        <v>23</v>
      </c>
      <c r="H38" s="74"/>
      <c r="I38" s="30">
        <f>'ABRIL 2018'!I37+I36</f>
        <v>64620</v>
      </c>
    </row>
    <row r="39" spans="1:9" x14ac:dyDescent="0.25">
      <c r="A39"/>
      <c r="B39" s="72" t="s">
        <v>22</v>
      </c>
      <c r="C39" s="72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</sheetData>
  <mergeCells count="12">
    <mergeCell ref="C4:G5"/>
    <mergeCell ref="B38:C38"/>
    <mergeCell ref="B39:C39"/>
    <mergeCell ref="G38:H38"/>
    <mergeCell ref="B36:C36"/>
    <mergeCell ref="G36:H36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48"/>
  <sheetViews>
    <sheetView view="pageLayout" topLeftCell="A34" zoomScale="80" zoomScaleNormal="85" zoomScaleSheetLayoutView="100" zoomScalePageLayoutView="80" workbookViewId="0">
      <selection activeCell="C48" sqref="C4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1" t="s">
        <v>358</v>
      </c>
      <c r="D9" s="76" t="s">
        <v>15</v>
      </c>
      <c r="E9" s="76"/>
      <c r="F9" s="2" t="s">
        <v>1</v>
      </c>
      <c r="G9" s="77" t="s">
        <v>359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33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9" customFormat="1" ht="38.25" x14ac:dyDescent="0.2">
      <c r="A13" s="13">
        <v>1</v>
      </c>
      <c r="B13" s="14" t="s">
        <v>361</v>
      </c>
      <c r="C13" s="15" t="s">
        <v>34</v>
      </c>
      <c r="D13" s="16" t="s">
        <v>365</v>
      </c>
      <c r="E13" s="16" t="s">
        <v>366</v>
      </c>
      <c r="F13" s="17">
        <v>43249</v>
      </c>
      <c r="G13" s="17">
        <v>43252</v>
      </c>
      <c r="H13" s="14">
        <v>872575</v>
      </c>
      <c r="I13" s="18">
        <v>718</v>
      </c>
    </row>
    <row r="14" spans="1:9" s="20" customFormat="1" ht="25.5" x14ac:dyDescent="0.2">
      <c r="A14" s="13">
        <v>2</v>
      </c>
      <c r="B14" s="14" t="s">
        <v>360</v>
      </c>
      <c r="C14" s="15" t="s">
        <v>362</v>
      </c>
      <c r="D14" s="16" t="s">
        <v>363</v>
      </c>
      <c r="E14" s="16" t="s">
        <v>364</v>
      </c>
      <c r="F14" s="17">
        <v>43241</v>
      </c>
      <c r="G14" s="17">
        <v>43255</v>
      </c>
      <c r="H14" s="14">
        <v>874152</v>
      </c>
      <c r="I14" s="18">
        <v>718</v>
      </c>
    </row>
    <row r="15" spans="1:9" s="19" customFormat="1" ht="16.5" customHeight="1" x14ac:dyDescent="0.2">
      <c r="A15" s="13">
        <v>3</v>
      </c>
      <c r="B15" s="14" t="s">
        <v>367</v>
      </c>
      <c r="C15" s="15" t="s">
        <v>375</v>
      </c>
      <c r="D15" s="16" t="s">
        <v>376</v>
      </c>
      <c r="E15" s="16" t="s">
        <v>377</v>
      </c>
      <c r="F15" s="17">
        <v>43242</v>
      </c>
      <c r="G15" s="17">
        <v>43255</v>
      </c>
      <c r="H15" s="14">
        <v>872314</v>
      </c>
      <c r="I15" s="18">
        <v>718</v>
      </c>
    </row>
    <row r="16" spans="1:9" s="21" customFormat="1" ht="25.5" x14ac:dyDescent="0.2">
      <c r="A16" s="13">
        <v>4</v>
      </c>
      <c r="B16" s="14" t="s">
        <v>368</v>
      </c>
      <c r="C16" s="15" t="s">
        <v>378</v>
      </c>
      <c r="D16" s="16" t="s">
        <v>379</v>
      </c>
      <c r="E16" s="16" t="s">
        <v>380</v>
      </c>
      <c r="F16" s="17">
        <v>43245</v>
      </c>
      <c r="G16" s="17">
        <v>43255</v>
      </c>
      <c r="H16" s="14">
        <v>872474</v>
      </c>
      <c r="I16" s="18">
        <v>718</v>
      </c>
    </row>
    <row r="17" spans="1:9" s="21" customFormat="1" ht="25.5" x14ac:dyDescent="0.2">
      <c r="A17" s="13">
        <v>5</v>
      </c>
      <c r="B17" s="14" t="s">
        <v>369</v>
      </c>
      <c r="C17" s="16" t="s">
        <v>381</v>
      </c>
      <c r="D17" s="16" t="s">
        <v>382</v>
      </c>
      <c r="E17" s="16" t="s">
        <v>383</v>
      </c>
      <c r="F17" s="17">
        <v>43245</v>
      </c>
      <c r="G17" s="17">
        <v>43224</v>
      </c>
      <c r="H17" s="14">
        <v>874450</v>
      </c>
      <c r="I17" s="18">
        <v>718</v>
      </c>
    </row>
    <row r="18" spans="1:9" s="21" customFormat="1" ht="25.5" x14ac:dyDescent="0.2">
      <c r="A18" s="13">
        <v>6</v>
      </c>
      <c r="B18" s="14" t="s">
        <v>370</v>
      </c>
      <c r="C18" s="15" t="s">
        <v>384</v>
      </c>
      <c r="D18" s="16" t="s">
        <v>385</v>
      </c>
      <c r="E18" s="16" t="s">
        <v>386</v>
      </c>
      <c r="F18" s="17">
        <v>43243</v>
      </c>
      <c r="G18" s="17">
        <v>43257</v>
      </c>
      <c r="H18" s="14">
        <v>874354</v>
      </c>
      <c r="I18" s="18">
        <v>718</v>
      </c>
    </row>
    <row r="19" spans="1:9" s="21" customFormat="1" ht="25.5" x14ac:dyDescent="0.2">
      <c r="A19" s="14">
        <v>7</v>
      </c>
      <c r="B19" s="14" t="s">
        <v>371</v>
      </c>
      <c r="C19" s="15" t="s">
        <v>387</v>
      </c>
      <c r="D19" s="16" t="s">
        <v>388</v>
      </c>
      <c r="E19" s="16" t="s">
        <v>389</v>
      </c>
      <c r="F19" s="17">
        <v>43244</v>
      </c>
      <c r="G19" s="17">
        <v>43255</v>
      </c>
      <c r="H19" s="14">
        <v>874387</v>
      </c>
      <c r="I19" s="18">
        <v>718</v>
      </c>
    </row>
    <row r="20" spans="1:9" s="21" customFormat="1" ht="25.5" x14ac:dyDescent="0.2">
      <c r="A20" s="13">
        <v>8</v>
      </c>
      <c r="B20" s="14" t="s">
        <v>372</v>
      </c>
      <c r="C20" s="15" t="s">
        <v>390</v>
      </c>
      <c r="D20" s="16" t="s">
        <v>391</v>
      </c>
      <c r="E20" s="16" t="s">
        <v>392</v>
      </c>
      <c r="F20" s="17">
        <v>43252</v>
      </c>
      <c r="G20" s="17">
        <v>43255</v>
      </c>
      <c r="H20" s="14">
        <v>872901</v>
      </c>
      <c r="I20" s="18">
        <v>718</v>
      </c>
    </row>
    <row r="21" spans="1:9" s="19" customFormat="1" ht="12.75" x14ac:dyDescent="0.2">
      <c r="A21" s="13">
        <v>9</v>
      </c>
      <c r="B21" s="14" t="s">
        <v>373</v>
      </c>
      <c r="C21" s="15" t="s">
        <v>393</v>
      </c>
      <c r="D21" s="16" t="s">
        <v>24</v>
      </c>
      <c r="E21" s="16" t="s">
        <v>394</v>
      </c>
      <c r="F21" s="17">
        <v>43252</v>
      </c>
      <c r="G21" s="17">
        <v>43255</v>
      </c>
      <c r="H21" s="14">
        <v>874743</v>
      </c>
      <c r="I21" s="18">
        <v>718</v>
      </c>
    </row>
    <row r="22" spans="1:9" s="21" customFormat="1" ht="14.25" x14ac:dyDescent="0.2">
      <c r="A22" s="13">
        <v>10</v>
      </c>
      <c r="B22" s="14" t="s">
        <v>374</v>
      </c>
      <c r="C22" s="15" t="s">
        <v>397</v>
      </c>
      <c r="D22" s="16" t="s">
        <v>398</v>
      </c>
      <c r="E22" s="16" t="s">
        <v>399</v>
      </c>
      <c r="F22" s="17">
        <v>43250</v>
      </c>
      <c r="G22" s="17">
        <v>43257</v>
      </c>
      <c r="H22" s="14">
        <v>872643</v>
      </c>
      <c r="I22" s="18">
        <v>718</v>
      </c>
    </row>
    <row r="23" spans="1:9" s="19" customFormat="1" ht="12.75" x14ac:dyDescent="0.2">
      <c r="A23" s="13">
        <v>11</v>
      </c>
      <c r="B23" s="14" t="s">
        <v>395</v>
      </c>
      <c r="C23" s="15" t="s">
        <v>408</v>
      </c>
      <c r="D23" s="16" t="s">
        <v>409</v>
      </c>
      <c r="E23" s="16" t="s">
        <v>410</v>
      </c>
      <c r="F23" s="17">
        <v>43250</v>
      </c>
      <c r="G23" s="17">
        <v>43257</v>
      </c>
      <c r="H23" s="14">
        <v>872739</v>
      </c>
      <c r="I23" s="18">
        <v>718</v>
      </c>
    </row>
    <row r="24" spans="1:9" s="27" customFormat="1" ht="16.5" customHeight="1" x14ac:dyDescent="0.2">
      <c r="A24" s="13">
        <v>12</v>
      </c>
      <c r="B24" s="14" t="s">
        <v>396</v>
      </c>
      <c r="C24" s="22" t="s">
        <v>411</v>
      </c>
      <c r="D24" s="22" t="s">
        <v>216</v>
      </c>
      <c r="E24" s="22" t="s">
        <v>412</v>
      </c>
      <c r="F24" s="23">
        <v>43255</v>
      </c>
      <c r="G24" s="24">
        <v>43258</v>
      </c>
      <c r="H24" s="25">
        <v>874771</v>
      </c>
      <c r="I24" s="18">
        <v>718</v>
      </c>
    </row>
    <row r="25" spans="1:9" s="21" customFormat="1" ht="14.25" x14ac:dyDescent="0.2">
      <c r="A25" s="13">
        <v>13</v>
      </c>
      <c r="B25" s="14" t="s">
        <v>400</v>
      </c>
      <c r="C25" s="15" t="s">
        <v>413</v>
      </c>
      <c r="D25" s="16" t="s">
        <v>414</v>
      </c>
      <c r="E25" s="16" t="s">
        <v>415</v>
      </c>
      <c r="F25" s="17">
        <v>43255</v>
      </c>
      <c r="G25" s="17">
        <v>43258</v>
      </c>
      <c r="H25" s="14">
        <v>872987</v>
      </c>
      <c r="I25" s="18">
        <v>718</v>
      </c>
    </row>
    <row r="26" spans="1:9" s="21" customFormat="1" ht="14.25" x14ac:dyDescent="0.2">
      <c r="A26" s="13">
        <v>14</v>
      </c>
      <c r="B26" s="14" t="s">
        <v>401</v>
      </c>
      <c r="C26" s="15" t="s">
        <v>416</v>
      </c>
      <c r="D26" s="16" t="s">
        <v>417</v>
      </c>
      <c r="E26" s="16" t="s">
        <v>418</v>
      </c>
      <c r="F26" s="17">
        <v>43255</v>
      </c>
      <c r="G26" s="17">
        <v>43258</v>
      </c>
      <c r="H26" s="14">
        <v>872997</v>
      </c>
      <c r="I26" s="18">
        <v>718</v>
      </c>
    </row>
    <row r="27" spans="1:9" s="21" customFormat="1" ht="14.25" x14ac:dyDescent="0.2">
      <c r="A27" s="13">
        <v>15</v>
      </c>
      <c r="B27" s="14" t="s">
        <v>402</v>
      </c>
      <c r="C27" s="15" t="s">
        <v>419</v>
      </c>
      <c r="D27" s="16" t="s">
        <v>191</v>
      </c>
      <c r="E27" s="16" t="s">
        <v>420</v>
      </c>
      <c r="F27" s="17">
        <v>43257</v>
      </c>
      <c r="G27" s="17">
        <v>43259</v>
      </c>
      <c r="H27" s="14">
        <v>875125</v>
      </c>
      <c r="I27" s="18">
        <v>718</v>
      </c>
    </row>
    <row r="28" spans="1:9" s="21" customFormat="1" ht="25.5" x14ac:dyDescent="0.2">
      <c r="A28" s="13">
        <v>16</v>
      </c>
      <c r="B28" s="14" t="s">
        <v>403</v>
      </c>
      <c r="C28" s="15" t="s">
        <v>421</v>
      </c>
      <c r="D28" s="16" t="s">
        <v>422</v>
      </c>
      <c r="E28" s="16" t="s">
        <v>423</v>
      </c>
      <c r="F28" s="17">
        <v>43257</v>
      </c>
      <c r="G28" s="17">
        <v>43259</v>
      </c>
      <c r="H28" s="14">
        <v>851075</v>
      </c>
      <c r="I28" s="18">
        <v>718</v>
      </c>
    </row>
    <row r="29" spans="1:9" s="21" customFormat="1" ht="14.25" x14ac:dyDescent="0.2">
      <c r="A29" s="13">
        <v>17</v>
      </c>
      <c r="B29" s="14" t="s">
        <v>404</v>
      </c>
      <c r="C29" s="15" t="s">
        <v>428</v>
      </c>
      <c r="D29" s="16" t="s">
        <v>429</v>
      </c>
      <c r="E29" s="16" t="s">
        <v>430</v>
      </c>
      <c r="F29" s="17">
        <v>43258</v>
      </c>
      <c r="G29" s="17">
        <v>43265</v>
      </c>
      <c r="H29" s="14">
        <v>873293</v>
      </c>
      <c r="I29" s="18">
        <v>718</v>
      </c>
    </row>
    <row r="30" spans="1:9" s="21" customFormat="1" ht="25.5" x14ac:dyDescent="0.2">
      <c r="A30" s="13">
        <v>18</v>
      </c>
      <c r="B30" s="14" t="s">
        <v>405</v>
      </c>
      <c r="C30" s="15" t="s">
        <v>431</v>
      </c>
      <c r="D30" s="16" t="s">
        <v>432</v>
      </c>
      <c r="E30" s="16" t="s">
        <v>673</v>
      </c>
      <c r="F30" s="17">
        <v>43258</v>
      </c>
      <c r="G30" s="17">
        <v>43265</v>
      </c>
      <c r="H30" s="14">
        <v>851138</v>
      </c>
      <c r="I30" s="18">
        <v>718</v>
      </c>
    </row>
    <row r="31" spans="1:9" s="21" customFormat="1" ht="38.25" x14ac:dyDescent="0.2">
      <c r="A31" s="13">
        <v>19</v>
      </c>
      <c r="B31" s="14" t="s">
        <v>406</v>
      </c>
      <c r="C31" s="15" t="s">
        <v>439</v>
      </c>
      <c r="D31" s="16" t="s">
        <v>440</v>
      </c>
      <c r="E31" s="16" t="s">
        <v>441</v>
      </c>
      <c r="F31" s="17">
        <v>43256</v>
      </c>
      <c r="G31" s="17">
        <v>43263</v>
      </c>
      <c r="H31" s="14">
        <v>873129</v>
      </c>
      <c r="I31" s="18">
        <v>718</v>
      </c>
    </row>
    <row r="32" spans="1:9" s="21" customFormat="1" ht="38.25" x14ac:dyDescent="0.2">
      <c r="A32" s="13">
        <v>20</v>
      </c>
      <c r="B32" s="14" t="s">
        <v>407</v>
      </c>
      <c r="C32" s="15" t="s">
        <v>433</v>
      </c>
      <c r="D32" s="16" t="s">
        <v>434</v>
      </c>
      <c r="E32" s="16" t="s">
        <v>435</v>
      </c>
      <c r="F32" s="17">
        <v>43264</v>
      </c>
      <c r="G32" s="17">
        <v>43272</v>
      </c>
      <c r="H32" s="14">
        <v>875803</v>
      </c>
      <c r="I32" s="18">
        <v>718</v>
      </c>
    </row>
    <row r="33" spans="1:9" s="21" customFormat="1" ht="25.5" x14ac:dyDescent="0.2">
      <c r="A33" s="13">
        <v>21</v>
      </c>
      <c r="B33" s="14" t="s">
        <v>424</v>
      </c>
      <c r="C33" s="16" t="s">
        <v>436</v>
      </c>
      <c r="D33" s="16" t="s">
        <v>437</v>
      </c>
      <c r="E33" s="16" t="s">
        <v>438</v>
      </c>
      <c r="F33" s="17">
        <v>43266</v>
      </c>
      <c r="G33" s="17">
        <v>43273</v>
      </c>
      <c r="H33" s="14">
        <v>875291</v>
      </c>
      <c r="I33" s="18">
        <v>718</v>
      </c>
    </row>
    <row r="34" spans="1:9" s="21" customFormat="1" ht="25.5" x14ac:dyDescent="0.2">
      <c r="A34" s="13">
        <v>22</v>
      </c>
      <c r="B34" s="14" t="s">
        <v>425</v>
      </c>
      <c r="C34" s="15" t="s">
        <v>444</v>
      </c>
      <c r="D34" s="16" t="s">
        <v>445</v>
      </c>
      <c r="E34" s="16" t="s">
        <v>446</v>
      </c>
      <c r="F34" s="17">
        <v>43272</v>
      </c>
      <c r="G34" s="17">
        <v>43278</v>
      </c>
      <c r="H34" s="14">
        <v>875573</v>
      </c>
      <c r="I34" s="18">
        <v>718</v>
      </c>
    </row>
    <row r="35" spans="1:9" s="20" customFormat="1" ht="14.25" x14ac:dyDescent="0.2">
      <c r="A35" s="14">
        <v>23</v>
      </c>
      <c r="B35" s="14" t="s">
        <v>426</v>
      </c>
      <c r="C35" s="15" t="s">
        <v>836</v>
      </c>
      <c r="D35" s="16" t="s">
        <v>820</v>
      </c>
      <c r="E35" s="16" t="s">
        <v>837</v>
      </c>
      <c r="F35" s="17">
        <v>43271</v>
      </c>
      <c r="G35" s="17">
        <v>43277</v>
      </c>
      <c r="H35" s="14"/>
      <c r="I35" s="18">
        <v>718</v>
      </c>
    </row>
    <row r="36" spans="1:9" s="21" customFormat="1" ht="25.5" x14ac:dyDescent="0.2">
      <c r="A36" s="13">
        <v>24</v>
      </c>
      <c r="B36" s="14" t="s">
        <v>427</v>
      </c>
      <c r="C36" s="15" t="s">
        <v>447</v>
      </c>
      <c r="D36" s="16" t="s">
        <v>448</v>
      </c>
      <c r="E36" s="16" t="s">
        <v>449</v>
      </c>
      <c r="F36" s="17">
        <v>43273</v>
      </c>
      <c r="G36" s="17">
        <v>43277</v>
      </c>
      <c r="H36" s="14">
        <v>875689</v>
      </c>
      <c r="I36" s="18">
        <v>718</v>
      </c>
    </row>
    <row r="37" spans="1:9" s="21" customFormat="1" ht="25.5" x14ac:dyDescent="0.2">
      <c r="A37" s="13">
        <v>25</v>
      </c>
      <c r="B37" s="14" t="s">
        <v>442</v>
      </c>
      <c r="C37" s="15" t="s">
        <v>450</v>
      </c>
      <c r="D37" s="16" t="s">
        <v>451</v>
      </c>
      <c r="E37" s="16" t="s">
        <v>452</v>
      </c>
      <c r="F37" s="17">
        <v>43263</v>
      </c>
      <c r="G37" s="17">
        <v>43278</v>
      </c>
      <c r="H37" s="14">
        <v>873403</v>
      </c>
      <c r="I37" s="18">
        <v>718</v>
      </c>
    </row>
    <row r="38" spans="1:9" s="21" customFormat="1" ht="14.25" x14ac:dyDescent="0.2">
      <c r="A38" s="13">
        <v>26</v>
      </c>
      <c r="B38" s="14" t="s">
        <v>443</v>
      </c>
      <c r="C38" s="15" t="s">
        <v>453</v>
      </c>
      <c r="D38" s="16" t="s">
        <v>454</v>
      </c>
      <c r="E38" s="16" t="s">
        <v>455</v>
      </c>
      <c r="F38" s="17">
        <v>43280</v>
      </c>
      <c r="G38" s="17">
        <v>43280</v>
      </c>
      <c r="H38" s="14">
        <v>877518</v>
      </c>
      <c r="I38" s="18">
        <v>718</v>
      </c>
    </row>
    <row r="40" spans="1:9" ht="15.75" thickBot="1" x14ac:dyDescent="0.3">
      <c r="A40"/>
      <c r="B40"/>
      <c r="C40"/>
      <c r="D40"/>
      <c r="E40"/>
      <c r="F40"/>
      <c r="G40"/>
      <c r="H40"/>
      <c r="I40"/>
    </row>
    <row r="41" spans="1:9" ht="24" customHeight="1" thickBot="1" x14ac:dyDescent="0.3">
      <c r="A41" s="28"/>
      <c r="B41" s="71" t="s">
        <v>674</v>
      </c>
      <c r="C41" s="71"/>
      <c r="D41" s="29"/>
      <c r="E41" s="29"/>
      <c r="G41" s="73" t="s">
        <v>19</v>
      </c>
      <c r="H41" s="74"/>
      <c r="I41" s="57">
        <f>SUM(I13:I38)</f>
        <v>18668</v>
      </c>
    </row>
    <row r="42" spans="1:9" ht="15.75" thickBot="1" x14ac:dyDescent="0.3">
      <c r="A42"/>
      <c r="B42"/>
      <c r="C42"/>
      <c r="D42"/>
      <c r="E42"/>
      <c r="F42"/>
      <c r="G42"/>
      <c r="H42"/>
      <c r="I42" s="31"/>
    </row>
    <row r="43" spans="1:9" ht="18" thickBot="1" x14ac:dyDescent="0.3">
      <c r="A43"/>
      <c r="B43" s="71">
        <f>88+26</f>
        <v>114</v>
      </c>
      <c r="C43" s="71"/>
      <c r="D43"/>
      <c r="E43"/>
      <c r="F43"/>
      <c r="G43" s="73" t="s">
        <v>23</v>
      </c>
      <c r="H43" s="74"/>
      <c r="I43" s="30">
        <f>SUM('JUNIO 2018'!I41+'MAYO 2018'!I38)</f>
        <v>83288</v>
      </c>
    </row>
    <row r="44" spans="1:9" x14ac:dyDescent="0.25">
      <c r="A44"/>
      <c r="B44" s="72" t="s">
        <v>22</v>
      </c>
      <c r="C44" s="72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</sheetData>
  <mergeCells count="12">
    <mergeCell ref="C4:G5"/>
    <mergeCell ref="B43:C43"/>
    <mergeCell ref="B44:C44"/>
    <mergeCell ref="G43:H43"/>
    <mergeCell ref="B41:C41"/>
    <mergeCell ref="G41:H41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43"/>
  <sheetViews>
    <sheetView view="pageLayout" zoomScale="80" zoomScaleNormal="85" zoomScaleSheetLayoutView="100" zoomScalePageLayoutView="80" workbookViewId="0">
      <selection activeCell="H14" sqref="H14"/>
    </sheetView>
  </sheetViews>
  <sheetFormatPr baseColWidth="10" defaultRowHeight="15" x14ac:dyDescent="0.25"/>
  <cols>
    <col min="1" max="1" width="5.7109375" style="6" customWidth="1"/>
    <col min="2" max="2" width="12.710937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1" t="s">
        <v>457</v>
      </c>
      <c r="D9" s="76" t="s">
        <v>15</v>
      </c>
      <c r="E9" s="76"/>
      <c r="F9" s="2" t="s">
        <v>1</v>
      </c>
      <c r="G9" s="77" t="s">
        <v>458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33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9" customFormat="1" ht="25.5" x14ac:dyDescent="0.2">
      <c r="A13" s="13">
        <v>1</v>
      </c>
      <c r="B13" s="14" t="s">
        <v>459</v>
      </c>
      <c r="C13" s="15" t="s">
        <v>480</v>
      </c>
      <c r="D13" s="16" t="s">
        <v>48</v>
      </c>
      <c r="E13" s="16" t="s">
        <v>481</v>
      </c>
      <c r="F13" s="17">
        <v>43278</v>
      </c>
      <c r="G13" s="17">
        <v>43283</v>
      </c>
      <c r="H13" s="14">
        <v>873997</v>
      </c>
      <c r="I13" s="18">
        <v>718</v>
      </c>
    </row>
    <row r="14" spans="1:9" s="45" customFormat="1" ht="14.25" x14ac:dyDescent="0.2">
      <c r="A14" s="51">
        <v>2</v>
      </c>
      <c r="B14" s="51" t="s">
        <v>460</v>
      </c>
      <c r="C14" s="52" t="s">
        <v>845</v>
      </c>
      <c r="D14" s="53" t="s">
        <v>846</v>
      </c>
      <c r="E14" s="53"/>
      <c r="F14" s="54"/>
      <c r="G14" s="54">
        <v>43283</v>
      </c>
      <c r="H14" s="51"/>
      <c r="I14" s="55">
        <v>718</v>
      </c>
    </row>
    <row r="15" spans="1:9" s="19" customFormat="1" ht="26.25" customHeight="1" x14ac:dyDescent="0.2">
      <c r="A15" s="13">
        <v>3</v>
      </c>
      <c r="B15" s="14" t="s">
        <v>461</v>
      </c>
      <c r="C15" s="15" t="s">
        <v>482</v>
      </c>
      <c r="D15" s="16" t="s">
        <v>28</v>
      </c>
      <c r="E15" s="16" t="s">
        <v>483</v>
      </c>
      <c r="F15" s="17">
        <v>43253</v>
      </c>
      <c r="G15" s="17">
        <v>43286</v>
      </c>
      <c r="H15" s="14">
        <v>877596</v>
      </c>
      <c r="I15" s="18">
        <v>718</v>
      </c>
    </row>
    <row r="16" spans="1:9" s="21" customFormat="1" ht="25.5" x14ac:dyDescent="0.2">
      <c r="A16" s="13">
        <v>4</v>
      </c>
      <c r="B16" s="14" t="s">
        <v>462</v>
      </c>
      <c r="C16" s="15" t="s">
        <v>484</v>
      </c>
      <c r="D16" s="16" t="s">
        <v>485</v>
      </c>
      <c r="E16" s="16" t="s">
        <v>486</v>
      </c>
      <c r="F16" s="17">
        <v>43284</v>
      </c>
      <c r="G16" s="17">
        <v>43286</v>
      </c>
      <c r="H16" s="14">
        <v>876061</v>
      </c>
      <c r="I16" s="18">
        <v>718</v>
      </c>
    </row>
    <row r="17" spans="1:9" s="21" customFormat="1" ht="25.5" x14ac:dyDescent="0.2">
      <c r="A17" s="13">
        <v>5</v>
      </c>
      <c r="B17" s="14" t="s">
        <v>463</v>
      </c>
      <c r="C17" s="15" t="s">
        <v>487</v>
      </c>
      <c r="D17" s="16" t="s">
        <v>488</v>
      </c>
      <c r="E17" s="16" t="s">
        <v>489</v>
      </c>
      <c r="F17" s="17">
        <v>43283</v>
      </c>
      <c r="G17" s="17">
        <v>43286</v>
      </c>
      <c r="H17" s="14">
        <v>875990</v>
      </c>
      <c r="I17" s="18">
        <v>718</v>
      </c>
    </row>
    <row r="18" spans="1:9" s="21" customFormat="1" ht="14.25" x14ac:dyDescent="0.2">
      <c r="A18" s="13">
        <v>6</v>
      </c>
      <c r="B18" s="14" t="s">
        <v>464</v>
      </c>
      <c r="C18" s="15" t="s">
        <v>490</v>
      </c>
      <c r="D18" s="16" t="s">
        <v>292</v>
      </c>
      <c r="E18" s="16" t="s">
        <v>491</v>
      </c>
      <c r="F18" s="17">
        <v>43291</v>
      </c>
      <c r="G18" s="17">
        <v>43293</v>
      </c>
      <c r="H18" s="14">
        <v>876256</v>
      </c>
      <c r="I18" s="18">
        <v>718</v>
      </c>
    </row>
    <row r="19" spans="1:9" s="20" customFormat="1" ht="25.5" x14ac:dyDescent="0.2">
      <c r="A19" s="13">
        <v>7</v>
      </c>
      <c r="B19" s="14" t="s">
        <v>465</v>
      </c>
      <c r="C19" s="15" t="s">
        <v>492</v>
      </c>
      <c r="D19" s="16" t="s">
        <v>493</v>
      </c>
      <c r="E19" s="16" t="s">
        <v>494</v>
      </c>
      <c r="F19" s="17">
        <v>43291</v>
      </c>
      <c r="G19" s="17">
        <v>43300</v>
      </c>
      <c r="H19" s="14">
        <v>876246</v>
      </c>
      <c r="I19" s="18">
        <v>718</v>
      </c>
    </row>
    <row r="20" spans="1:9" s="21" customFormat="1" ht="38.25" x14ac:dyDescent="0.2">
      <c r="A20" s="13">
        <v>8</v>
      </c>
      <c r="B20" s="14" t="s">
        <v>466</v>
      </c>
      <c r="C20" s="15" t="s">
        <v>495</v>
      </c>
      <c r="D20" s="16" t="s">
        <v>496</v>
      </c>
      <c r="E20" s="16" t="s">
        <v>497</v>
      </c>
      <c r="F20" s="17">
        <v>43292</v>
      </c>
      <c r="G20" s="17">
        <v>43298</v>
      </c>
      <c r="H20" s="14">
        <v>878195</v>
      </c>
      <c r="I20" s="18">
        <v>718</v>
      </c>
    </row>
    <row r="21" spans="1:9" s="21" customFormat="1" ht="14.25" x14ac:dyDescent="0.2">
      <c r="A21" s="13">
        <v>9</v>
      </c>
      <c r="B21" s="14" t="s">
        <v>467</v>
      </c>
      <c r="C21" s="15" t="s">
        <v>498</v>
      </c>
      <c r="D21" s="16" t="s">
        <v>391</v>
      </c>
      <c r="E21" s="16" t="s">
        <v>499</v>
      </c>
      <c r="F21" s="17">
        <v>43293</v>
      </c>
      <c r="G21" s="17">
        <v>43298</v>
      </c>
      <c r="H21" s="14">
        <v>876446</v>
      </c>
      <c r="I21" s="18">
        <v>718</v>
      </c>
    </row>
    <row r="22" spans="1:9" s="21" customFormat="1" ht="25.5" x14ac:dyDescent="0.2">
      <c r="A22" s="13">
        <v>10</v>
      </c>
      <c r="B22" s="14" t="s">
        <v>468</v>
      </c>
      <c r="C22" s="15" t="s">
        <v>500</v>
      </c>
      <c r="D22" s="16" t="s">
        <v>501</v>
      </c>
      <c r="E22" s="16" t="s">
        <v>502</v>
      </c>
      <c r="F22" s="17">
        <v>43293</v>
      </c>
      <c r="G22" s="17">
        <v>43298</v>
      </c>
      <c r="H22" s="14">
        <v>876414</v>
      </c>
      <c r="I22" s="18">
        <v>718</v>
      </c>
    </row>
    <row r="23" spans="1:9" s="19" customFormat="1" ht="25.5" x14ac:dyDescent="0.2">
      <c r="A23" s="13">
        <v>11</v>
      </c>
      <c r="B23" s="14" t="s">
        <v>469</v>
      </c>
      <c r="C23" s="15" t="s">
        <v>503</v>
      </c>
      <c r="D23" s="16" t="s">
        <v>504</v>
      </c>
      <c r="E23" s="16" t="s">
        <v>505</v>
      </c>
      <c r="F23" s="17">
        <v>43297</v>
      </c>
      <c r="G23" s="17">
        <v>43298</v>
      </c>
      <c r="H23" s="14">
        <v>878362</v>
      </c>
      <c r="I23" s="18">
        <v>718</v>
      </c>
    </row>
    <row r="24" spans="1:9" s="21" customFormat="1" ht="14.25" x14ac:dyDescent="0.2">
      <c r="A24" s="13">
        <v>12</v>
      </c>
      <c r="B24" s="14" t="s">
        <v>470</v>
      </c>
      <c r="C24" s="15" t="s">
        <v>506</v>
      </c>
      <c r="D24" s="16" t="s">
        <v>507</v>
      </c>
      <c r="E24" s="16" t="s">
        <v>508</v>
      </c>
      <c r="F24" s="17">
        <v>43297</v>
      </c>
      <c r="G24" s="17">
        <v>43299</v>
      </c>
      <c r="H24" s="14">
        <v>878306</v>
      </c>
      <c r="I24" s="18">
        <v>718</v>
      </c>
    </row>
    <row r="25" spans="1:9" s="19" customFormat="1" ht="12.75" x14ac:dyDescent="0.2">
      <c r="A25" s="13">
        <v>13</v>
      </c>
      <c r="B25" s="14" t="s">
        <v>471</v>
      </c>
      <c r="C25" s="15" t="s">
        <v>509</v>
      </c>
      <c r="D25" s="16" t="s">
        <v>292</v>
      </c>
      <c r="E25" s="16" t="s">
        <v>510</v>
      </c>
      <c r="F25" s="17">
        <v>43298</v>
      </c>
      <c r="G25" s="17">
        <v>43299</v>
      </c>
      <c r="H25" s="14">
        <v>878450</v>
      </c>
      <c r="I25" s="18">
        <v>718</v>
      </c>
    </row>
    <row r="26" spans="1:9" s="27" customFormat="1" ht="16.5" customHeight="1" x14ac:dyDescent="0.2">
      <c r="A26" s="13">
        <v>14</v>
      </c>
      <c r="B26" s="14" t="s">
        <v>472</v>
      </c>
      <c r="C26" s="15" t="s">
        <v>511</v>
      </c>
      <c r="D26" s="16" t="s">
        <v>512</v>
      </c>
      <c r="E26" s="16" t="s">
        <v>513</v>
      </c>
      <c r="F26" s="17">
        <v>43299</v>
      </c>
      <c r="G26" s="17">
        <v>43304</v>
      </c>
      <c r="H26" s="14">
        <v>878612</v>
      </c>
      <c r="I26" s="18">
        <v>718</v>
      </c>
    </row>
    <row r="27" spans="1:9" s="21" customFormat="1" ht="25.5" x14ac:dyDescent="0.2">
      <c r="A27" s="13">
        <v>15</v>
      </c>
      <c r="B27" s="14" t="s">
        <v>473</v>
      </c>
      <c r="C27" s="15" t="s">
        <v>514</v>
      </c>
      <c r="D27" s="16" t="s">
        <v>515</v>
      </c>
      <c r="E27" s="16" t="s">
        <v>516</v>
      </c>
      <c r="F27" s="17">
        <v>43299</v>
      </c>
      <c r="G27" s="17">
        <v>43304</v>
      </c>
      <c r="H27" s="14">
        <v>878659</v>
      </c>
      <c r="I27" s="18">
        <v>718</v>
      </c>
    </row>
    <row r="28" spans="1:9" s="21" customFormat="1" ht="14.25" x14ac:dyDescent="0.2">
      <c r="A28" s="13">
        <v>16</v>
      </c>
      <c r="B28" s="14" t="s">
        <v>474</v>
      </c>
      <c r="C28" s="15" t="s">
        <v>517</v>
      </c>
      <c r="D28" s="16" t="s">
        <v>242</v>
      </c>
      <c r="E28" s="16" t="s">
        <v>518</v>
      </c>
      <c r="F28" s="17">
        <v>43300</v>
      </c>
      <c r="G28" s="17">
        <v>43305</v>
      </c>
      <c r="H28" s="14">
        <v>878766</v>
      </c>
      <c r="I28" s="18">
        <v>718</v>
      </c>
    </row>
    <row r="29" spans="1:9" s="21" customFormat="1" ht="25.5" x14ac:dyDescent="0.2">
      <c r="A29" s="13">
        <v>17</v>
      </c>
      <c r="B29" s="14" t="s">
        <v>475</v>
      </c>
      <c r="C29" s="15" t="s">
        <v>666</v>
      </c>
      <c r="D29" s="16" t="s">
        <v>667</v>
      </c>
      <c r="E29" s="16" t="s">
        <v>668</v>
      </c>
      <c r="F29" s="17">
        <v>43300</v>
      </c>
      <c r="G29" s="17">
        <v>43305</v>
      </c>
      <c r="H29" s="14">
        <v>878770</v>
      </c>
      <c r="I29" s="18">
        <v>718</v>
      </c>
    </row>
    <row r="30" spans="1:9" s="21" customFormat="1" ht="25.5" x14ac:dyDescent="0.2">
      <c r="A30" s="13">
        <v>18</v>
      </c>
      <c r="B30" s="14" t="s">
        <v>476</v>
      </c>
      <c r="C30" s="15" t="s">
        <v>519</v>
      </c>
      <c r="D30" s="16" t="s">
        <v>520</v>
      </c>
      <c r="E30" s="16" t="s">
        <v>521</v>
      </c>
      <c r="F30" s="17">
        <v>43301</v>
      </c>
      <c r="G30" s="17">
        <v>43306</v>
      </c>
      <c r="H30" s="14">
        <v>878834</v>
      </c>
      <c r="I30" s="18">
        <v>718</v>
      </c>
    </row>
    <row r="31" spans="1:9" s="21" customFormat="1" ht="25.5" x14ac:dyDescent="0.2">
      <c r="A31" s="14">
        <v>19</v>
      </c>
      <c r="B31" s="14" t="s">
        <v>477</v>
      </c>
      <c r="C31" s="16" t="s">
        <v>675</v>
      </c>
      <c r="D31" s="16" t="s">
        <v>676</v>
      </c>
      <c r="E31" s="16" t="s">
        <v>677</v>
      </c>
      <c r="F31" s="17">
        <v>43305</v>
      </c>
      <c r="G31" s="58">
        <v>43306</v>
      </c>
      <c r="H31" s="59">
        <v>879039</v>
      </c>
      <c r="I31" s="18">
        <v>718</v>
      </c>
    </row>
    <row r="32" spans="1:9" s="21" customFormat="1" ht="25.5" x14ac:dyDescent="0.2">
      <c r="A32" s="13">
        <v>20</v>
      </c>
      <c r="B32" s="14" t="s">
        <v>478</v>
      </c>
      <c r="C32" s="15" t="s">
        <v>522</v>
      </c>
      <c r="D32" s="16" t="s">
        <v>523</v>
      </c>
      <c r="E32" s="16" t="s">
        <v>524</v>
      </c>
      <c r="F32" s="17">
        <v>43305</v>
      </c>
      <c r="G32" s="17">
        <v>43306</v>
      </c>
      <c r="H32" s="14">
        <v>876647</v>
      </c>
      <c r="I32" s="18">
        <v>718</v>
      </c>
    </row>
    <row r="33" spans="1:9" s="21" customFormat="1" ht="25.5" x14ac:dyDescent="0.2">
      <c r="A33" s="13">
        <v>21</v>
      </c>
      <c r="B33" s="14" t="s">
        <v>479</v>
      </c>
      <c r="C33" s="15" t="s">
        <v>525</v>
      </c>
      <c r="D33" s="16" t="s">
        <v>526</v>
      </c>
      <c r="E33" s="16" t="s">
        <v>527</v>
      </c>
      <c r="F33" s="17">
        <v>43298</v>
      </c>
      <c r="G33" s="17">
        <v>43312</v>
      </c>
      <c r="H33" s="14">
        <v>878464</v>
      </c>
      <c r="I33" s="18">
        <v>718</v>
      </c>
    </row>
    <row r="35" spans="1:9" ht="15.75" thickBot="1" x14ac:dyDescent="0.3">
      <c r="A35"/>
      <c r="B35"/>
      <c r="C35"/>
      <c r="D35"/>
      <c r="E35"/>
      <c r="F35"/>
      <c r="G35"/>
      <c r="H35"/>
      <c r="I35"/>
    </row>
    <row r="36" spans="1:9" ht="24" customHeight="1" thickBot="1" x14ac:dyDescent="0.3">
      <c r="A36" s="28"/>
      <c r="B36" s="71" t="s">
        <v>678</v>
      </c>
      <c r="C36" s="71"/>
      <c r="D36" s="29"/>
      <c r="E36" s="29"/>
      <c r="G36" s="73" t="s">
        <v>19</v>
      </c>
      <c r="H36" s="74"/>
      <c r="I36" s="30">
        <f>SUM(I13:I33)</f>
        <v>15078</v>
      </c>
    </row>
    <row r="37" spans="1:9" ht="15.75" thickBot="1" x14ac:dyDescent="0.3">
      <c r="A37"/>
      <c r="B37"/>
      <c r="C37"/>
      <c r="D37"/>
      <c r="E37"/>
      <c r="F37"/>
      <c r="G37"/>
      <c r="H37"/>
      <c r="I37" s="31"/>
    </row>
    <row r="38" spans="1:9" ht="18" thickBot="1" x14ac:dyDescent="0.3">
      <c r="A38"/>
      <c r="B38"/>
      <c r="C38"/>
      <c r="D38"/>
      <c r="E38"/>
      <c r="F38"/>
      <c r="G38" s="73" t="s">
        <v>23</v>
      </c>
      <c r="H38" s="74"/>
      <c r="I38" s="30">
        <f>'JUNIO 2018'!I43+I36</f>
        <v>98366</v>
      </c>
    </row>
    <row r="39" spans="1:9" ht="17.25" x14ac:dyDescent="0.25">
      <c r="A39"/>
      <c r="B39" s="71">
        <f>133+21</f>
        <v>154</v>
      </c>
      <c r="C39" s="71"/>
      <c r="D39"/>
      <c r="E39"/>
      <c r="F39"/>
      <c r="G39"/>
      <c r="H39"/>
      <c r="I39"/>
    </row>
    <row r="40" spans="1:9" x14ac:dyDescent="0.25">
      <c r="A40"/>
      <c r="B40" s="72" t="s">
        <v>22</v>
      </c>
      <c r="C40" s="72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</sheetData>
  <mergeCells count="12">
    <mergeCell ref="C11:D11"/>
    <mergeCell ref="F11:G11"/>
    <mergeCell ref="B39:C39"/>
    <mergeCell ref="B40:C40"/>
    <mergeCell ref="G38:H38"/>
    <mergeCell ref="B36:C36"/>
    <mergeCell ref="G36:H36"/>
    <mergeCell ref="C4:G5"/>
    <mergeCell ref="A9:B9"/>
    <mergeCell ref="D9:E10"/>
    <mergeCell ref="G9:I9"/>
    <mergeCell ref="A10:B10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2"/>
  <sheetViews>
    <sheetView view="pageLayout" zoomScale="85" zoomScaleNormal="85" zoomScaleSheetLayoutView="100" zoomScalePageLayoutView="85" workbookViewId="0">
      <selection activeCell="C23" sqref="C23"/>
    </sheetView>
  </sheetViews>
  <sheetFormatPr baseColWidth="10" defaultRowHeight="15" x14ac:dyDescent="0.25"/>
  <cols>
    <col min="1" max="1" width="5.7109375" style="6" customWidth="1"/>
    <col min="2" max="2" width="11.710937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1" t="s">
        <v>528</v>
      </c>
      <c r="D9" s="76" t="s">
        <v>15</v>
      </c>
      <c r="E9" s="76"/>
      <c r="F9" s="2" t="s">
        <v>1</v>
      </c>
      <c r="G9" s="77" t="s">
        <v>529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33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9" customFormat="1" ht="25.5" x14ac:dyDescent="0.2">
      <c r="A13" s="13">
        <v>1</v>
      </c>
      <c r="B13" s="14" t="s">
        <v>530</v>
      </c>
      <c r="C13" s="15" t="s">
        <v>556</v>
      </c>
      <c r="D13" s="16" t="s">
        <v>557</v>
      </c>
      <c r="E13" s="16" t="s">
        <v>558</v>
      </c>
      <c r="F13" s="17">
        <v>43308</v>
      </c>
      <c r="G13" s="17">
        <v>43313</v>
      </c>
      <c r="H13" s="14">
        <v>876972</v>
      </c>
      <c r="I13" s="18">
        <v>718</v>
      </c>
    </row>
    <row r="14" spans="1:9" s="20" customFormat="1" ht="25.5" x14ac:dyDescent="0.2">
      <c r="A14" s="13">
        <v>2</v>
      </c>
      <c r="B14" s="14" t="s">
        <v>531</v>
      </c>
      <c r="C14" s="15" t="s">
        <v>559</v>
      </c>
      <c r="D14" s="16" t="s">
        <v>292</v>
      </c>
      <c r="E14" s="16" t="s">
        <v>560</v>
      </c>
      <c r="F14" s="17">
        <v>43311</v>
      </c>
      <c r="G14" s="17">
        <v>43313</v>
      </c>
      <c r="H14" s="14">
        <v>877024</v>
      </c>
      <c r="I14" s="18">
        <v>718</v>
      </c>
    </row>
    <row r="15" spans="1:9" s="20" customFormat="1" ht="14.25" x14ac:dyDescent="0.2">
      <c r="A15" s="13">
        <v>3</v>
      </c>
      <c r="B15" s="14" t="s">
        <v>832</v>
      </c>
      <c r="C15" s="15" t="s">
        <v>833</v>
      </c>
      <c r="D15" s="16" t="s">
        <v>834</v>
      </c>
      <c r="E15" s="16" t="s">
        <v>835</v>
      </c>
      <c r="F15" s="17">
        <v>43696</v>
      </c>
      <c r="G15" s="17">
        <v>43344</v>
      </c>
      <c r="H15" s="14">
        <v>877082</v>
      </c>
      <c r="I15" s="18">
        <v>718</v>
      </c>
    </row>
    <row r="16" spans="1:9" s="21" customFormat="1" ht="25.5" x14ac:dyDescent="0.2">
      <c r="A16" s="13">
        <v>4</v>
      </c>
      <c r="B16" s="14" t="s">
        <v>532</v>
      </c>
      <c r="C16" s="16" t="s">
        <v>561</v>
      </c>
      <c r="D16" s="16" t="s">
        <v>562</v>
      </c>
      <c r="E16" s="16" t="s">
        <v>563</v>
      </c>
      <c r="F16" s="17">
        <v>43293</v>
      </c>
      <c r="G16" s="17">
        <v>43333</v>
      </c>
      <c r="H16" s="14">
        <v>876427</v>
      </c>
      <c r="I16" s="18">
        <v>718</v>
      </c>
    </row>
    <row r="17" spans="1:9" s="21" customFormat="1" ht="25.5" x14ac:dyDescent="0.2">
      <c r="A17" s="13">
        <v>5</v>
      </c>
      <c r="B17" s="14" t="s">
        <v>533</v>
      </c>
      <c r="C17" s="16" t="s">
        <v>561</v>
      </c>
      <c r="D17" s="16" t="s">
        <v>562</v>
      </c>
      <c r="E17" s="16" t="s">
        <v>564</v>
      </c>
      <c r="F17" s="17">
        <v>43293</v>
      </c>
      <c r="G17" s="17">
        <v>43333</v>
      </c>
      <c r="H17" s="14">
        <v>876427</v>
      </c>
      <c r="I17" s="18">
        <v>718</v>
      </c>
    </row>
    <row r="18" spans="1:9" s="21" customFormat="1" ht="14.25" x14ac:dyDescent="0.2">
      <c r="A18" s="13">
        <v>6</v>
      </c>
      <c r="B18" s="14" t="s">
        <v>534</v>
      </c>
      <c r="C18" s="16" t="s">
        <v>561</v>
      </c>
      <c r="D18" s="16" t="s">
        <v>562</v>
      </c>
      <c r="E18" s="16" t="s">
        <v>565</v>
      </c>
      <c r="F18" s="17">
        <v>43293</v>
      </c>
      <c r="G18" s="17">
        <v>43333</v>
      </c>
      <c r="H18" s="14">
        <v>876427</v>
      </c>
      <c r="I18" s="18">
        <v>718</v>
      </c>
    </row>
    <row r="19" spans="1:9" s="45" customFormat="1" ht="14.25" x14ac:dyDescent="0.2">
      <c r="A19" s="60">
        <v>7</v>
      </c>
      <c r="B19" s="60" t="s">
        <v>535</v>
      </c>
      <c r="C19" s="61" t="s">
        <v>847</v>
      </c>
      <c r="D19" s="62" t="s">
        <v>562</v>
      </c>
      <c r="E19" s="62"/>
      <c r="F19" s="63"/>
      <c r="G19" s="63">
        <v>43313</v>
      </c>
      <c r="H19" s="60"/>
      <c r="I19" s="64">
        <v>718</v>
      </c>
    </row>
    <row r="20" spans="1:9" s="21" customFormat="1" ht="14.25" x14ac:dyDescent="0.2">
      <c r="A20" s="13">
        <v>8</v>
      </c>
      <c r="B20" s="14" t="s">
        <v>536</v>
      </c>
      <c r="C20" s="15" t="s">
        <v>569</v>
      </c>
      <c r="D20" s="16" t="s">
        <v>570</v>
      </c>
      <c r="E20" s="16" t="s">
        <v>571</v>
      </c>
      <c r="F20" s="17">
        <v>43315</v>
      </c>
      <c r="G20" s="17">
        <v>43324</v>
      </c>
      <c r="H20" s="14">
        <v>877395</v>
      </c>
      <c r="I20" s="18">
        <v>718</v>
      </c>
    </row>
    <row r="21" spans="1:9" s="21" customFormat="1" ht="14.25" x14ac:dyDescent="0.2">
      <c r="A21" s="13">
        <v>9</v>
      </c>
      <c r="B21" s="14" t="s">
        <v>537</v>
      </c>
      <c r="C21" s="15" t="s">
        <v>572</v>
      </c>
      <c r="D21" s="16" t="s">
        <v>166</v>
      </c>
      <c r="E21" s="16" t="s">
        <v>573</v>
      </c>
      <c r="F21" s="17">
        <v>43320</v>
      </c>
      <c r="G21" s="17">
        <v>43321</v>
      </c>
      <c r="H21" s="14">
        <v>851378</v>
      </c>
      <c r="I21" s="18">
        <v>718</v>
      </c>
    </row>
    <row r="22" spans="1:9" s="21" customFormat="1" ht="14.25" x14ac:dyDescent="0.2">
      <c r="A22" s="13">
        <v>10</v>
      </c>
      <c r="B22" s="14" t="s">
        <v>538</v>
      </c>
      <c r="C22" s="15" t="s">
        <v>574</v>
      </c>
      <c r="D22" s="16" t="s">
        <v>219</v>
      </c>
      <c r="E22" s="16" t="s">
        <v>575</v>
      </c>
      <c r="F22" s="17">
        <v>43318</v>
      </c>
      <c r="G22" s="17">
        <v>43321</v>
      </c>
      <c r="H22" s="14">
        <v>851294</v>
      </c>
      <c r="I22" s="18">
        <v>718</v>
      </c>
    </row>
    <row r="23" spans="1:9" s="19" customFormat="1" ht="12.75" x14ac:dyDescent="0.2">
      <c r="A23" s="13">
        <v>11</v>
      </c>
      <c r="B23" s="14" t="s">
        <v>539</v>
      </c>
      <c r="C23" s="15" t="s">
        <v>576</v>
      </c>
      <c r="D23" s="16" t="s">
        <v>512</v>
      </c>
      <c r="E23" s="16" t="s">
        <v>577</v>
      </c>
      <c r="F23" s="17">
        <v>43320</v>
      </c>
      <c r="G23" s="17">
        <v>43321</v>
      </c>
      <c r="H23" s="14">
        <v>851375</v>
      </c>
      <c r="I23" s="18">
        <v>718</v>
      </c>
    </row>
    <row r="24" spans="1:9" s="21" customFormat="1" ht="25.5" x14ac:dyDescent="0.2">
      <c r="A24" s="13">
        <v>12</v>
      </c>
      <c r="B24" s="14" t="s">
        <v>540</v>
      </c>
      <c r="C24" s="15" t="s">
        <v>578</v>
      </c>
      <c r="D24" s="16" t="s">
        <v>579</v>
      </c>
      <c r="E24" s="16" t="s">
        <v>580</v>
      </c>
      <c r="F24" s="17">
        <v>43313</v>
      </c>
      <c r="G24" s="17">
        <v>43321</v>
      </c>
      <c r="H24" s="14">
        <v>879246</v>
      </c>
      <c r="I24" s="18">
        <v>718</v>
      </c>
    </row>
    <row r="25" spans="1:9" s="19" customFormat="1" ht="12.75" x14ac:dyDescent="0.2">
      <c r="A25" s="13">
        <v>13</v>
      </c>
      <c r="B25" s="14" t="s">
        <v>541</v>
      </c>
      <c r="C25" s="15" t="s">
        <v>581</v>
      </c>
      <c r="D25" s="16" t="s">
        <v>582</v>
      </c>
      <c r="E25" s="16" t="s">
        <v>583</v>
      </c>
      <c r="F25" s="17">
        <v>43314</v>
      </c>
      <c r="G25" s="17">
        <v>43321</v>
      </c>
      <c r="H25" s="14">
        <v>877343</v>
      </c>
      <c r="I25" s="18">
        <v>718</v>
      </c>
    </row>
    <row r="26" spans="1:9" s="27" customFormat="1" ht="16.5" customHeight="1" x14ac:dyDescent="0.2">
      <c r="A26" s="13">
        <v>14</v>
      </c>
      <c r="B26" s="14" t="s">
        <v>542</v>
      </c>
      <c r="C26" s="22" t="s">
        <v>584</v>
      </c>
      <c r="D26" s="22" t="s">
        <v>585</v>
      </c>
      <c r="E26" s="22" t="s">
        <v>586</v>
      </c>
      <c r="F26" s="23">
        <v>43320</v>
      </c>
      <c r="G26" s="23">
        <v>43325</v>
      </c>
      <c r="H26" s="25">
        <v>851394</v>
      </c>
      <c r="I26" s="18">
        <v>718</v>
      </c>
    </row>
    <row r="27" spans="1:9" s="21" customFormat="1" ht="25.5" x14ac:dyDescent="0.2">
      <c r="A27" s="13">
        <v>15</v>
      </c>
      <c r="B27" s="14" t="s">
        <v>543</v>
      </c>
      <c r="C27" s="15" t="s">
        <v>587</v>
      </c>
      <c r="D27" s="16" t="s">
        <v>588</v>
      </c>
      <c r="E27" s="16" t="s">
        <v>589</v>
      </c>
      <c r="F27" s="17">
        <v>43313</v>
      </c>
      <c r="G27" s="17">
        <v>43325</v>
      </c>
      <c r="H27" s="14">
        <v>877216</v>
      </c>
      <c r="I27" s="18">
        <v>718</v>
      </c>
    </row>
    <row r="28" spans="1:9" s="21" customFormat="1" ht="14.25" x14ac:dyDescent="0.2">
      <c r="A28" s="13">
        <v>16</v>
      </c>
      <c r="B28" s="14" t="s">
        <v>544</v>
      </c>
      <c r="C28" s="15" t="s">
        <v>590</v>
      </c>
      <c r="D28" s="16" t="s">
        <v>591</v>
      </c>
      <c r="E28" s="16" t="s">
        <v>592</v>
      </c>
      <c r="F28" s="17">
        <v>43325</v>
      </c>
      <c r="G28" s="17">
        <v>43326</v>
      </c>
      <c r="H28" s="14">
        <v>879663</v>
      </c>
      <c r="I28" s="18">
        <v>718</v>
      </c>
    </row>
    <row r="29" spans="1:9" s="21" customFormat="1" ht="15" customHeight="1" x14ac:dyDescent="0.2">
      <c r="A29" s="13">
        <v>17</v>
      </c>
      <c r="B29" s="14" t="s">
        <v>545</v>
      </c>
      <c r="C29" s="15" t="s">
        <v>593</v>
      </c>
      <c r="D29" s="16" t="s">
        <v>594</v>
      </c>
      <c r="E29" s="16" t="s">
        <v>595</v>
      </c>
      <c r="F29" s="17">
        <v>43322</v>
      </c>
      <c r="G29" s="17">
        <v>43327</v>
      </c>
      <c r="H29" s="14">
        <v>851615</v>
      </c>
      <c r="I29" s="18">
        <v>718</v>
      </c>
    </row>
    <row r="30" spans="1:9" s="21" customFormat="1" ht="16.5" customHeight="1" x14ac:dyDescent="0.2">
      <c r="A30" s="13">
        <v>18</v>
      </c>
      <c r="B30" s="14" t="s">
        <v>546</v>
      </c>
      <c r="C30" s="15" t="s">
        <v>596</v>
      </c>
      <c r="D30" s="16" t="s">
        <v>16</v>
      </c>
      <c r="E30" s="16" t="s">
        <v>597</v>
      </c>
      <c r="F30" s="17">
        <v>43328</v>
      </c>
      <c r="G30" s="17">
        <v>43333</v>
      </c>
      <c r="H30" s="14">
        <v>880677</v>
      </c>
      <c r="I30" s="18">
        <v>718</v>
      </c>
    </row>
    <row r="31" spans="1:9" s="21" customFormat="1" ht="14.25" x14ac:dyDescent="0.2">
      <c r="A31" s="13">
        <v>19</v>
      </c>
      <c r="B31" s="14" t="s">
        <v>547</v>
      </c>
      <c r="C31" s="15" t="s">
        <v>598</v>
      </c>
      <c r="D31" s="16" t="s">
        <v>599</v>
      </c>
      <c r="E31" s="16" t="s">
        <v>600</v>
      </c>
      <c r="F31" s="17">
        <v>43328</v>
      </c>
      <c r="G31" s="17">
        <v>43329</v>
      </c>
      <c r="H31" s="14">
        <v>851162</v>
      </c>
      <c r="I31" s="18">
        <v>718</v>
      </c>
    </row>
    <row r="32" spans="1:9" s="21" customFormat="1" ht="25.5" x14ac:dyDescent="0.2">
      <c r="A32" s="13">
        <v>20</v>
      </c>
      <c r="B32" s="14" t="s">
        <v>548</v>
      </c>
      <c r="C32" s="15" t="s">
        <v>35</v>
      </c>
      <c r="D32" s="16" t="s">
        <v>601</v>
      </c>
      <c r="E32" s="16" t="s">
        <v>602</v>
      </c>
      <c r="F32" s="17">
        <v>43321</v>
      </c>
      <c r="G32" s="17">
        <v>43329</v>
      </c>
      <c r="H32" s="14">
        <v>879594</v>
      </c>
      <c r="I32" s="18">
        <v>718</v>
      </c>
    </row>
    <row r="33" spans="1:9" s="20" customFormat="1" ht="14.25" x14ac:dyDescent="0.2">
      <c r="A33" s="14">
        <v>21</v>
      </c>
      <c r="B33" s="14" t="s">
        <v>549</v>
      </c>
      <c r="C33" s="15" t="s">
        <v>843</v>
      </c>
      <c r="D33" s="16" t="s">
        <v>796</v>
      </c>
      <c r="E33" s="16" t="s">
        <v>844</v>
      </c>
      <c r="F33" s="17">
        <v>43323</v>
      </c>
      <c r="G33" s="17">
        <v>43332</v>
      </c>
      <c r="H33" s="14">
        <v>879618</v>
      </c>
      <c r="I33" s="18">
        <v>718</v>
      </c>
    </row>
    <row r="34" spans="1:9" s="21" customFormat="1" ht="38.25" x14ac:dyDescent="0.2">
      <c r="A34" s="13">
        <v>22</v>
      </c>
      <c r="B34" s="14" t="s">
        <v>550</v>
      </c>
      <c r="C34" s="15" t="s">
        <v>603</v>
      </c>
      <c r="D34" s="16" t="s">
        <v>604</v>
      </c>
      <c r="E34" s="16" t="s">
        <v>605</v>
      </c>
      <c r="F34" s="17">
        <v>43322</v>
      </c>
      <c r="G34" s="17">
        <v>43332</v>
      </c>
      <c r="H34" s="14">
        <v>851555</v>
      </c>
      <c r="I34" s="18">
        <v>718</v>
      </c>
    </row>
    <row r="35" spans="1:9" s="21" customFormat="1" ht="17.25" customHeight="1" x14ac:dyDescent="0.2">
      <c r="A35" s="13">
        <v>23</v>
      </c>
      <c r="B35" s="14" t="s">
        <v>551</v>
      </c>
      <c r="C35" s="15" t="s">
        <v>606</v>
      </c>
      <c r="D35" s="16" t="s">
        <v>16</v>
      </c>
      <c r="E35" s="16" t="s">
        <v>607</v>
      </c>
      <c r="F35" s="17">
        <v>43329</v>
      </c>
      <c r="G35" s="17">
        <v>43333</v>
      </c>
      <c r="H35" s="14">
        <v>851939</v>
      </c>
      <c r="I35" s="18">
        <v>718</v>
      </c>
    </row>
    <row r="36" spans="1:9" s="21" customFormat="1" ht="15" customHeight="1" x14ac:dyDescent="0.2">
      <c r="A36" s="13">
        <v>24</v>
      </c>
      <c r="B36" s="14" t="s">
        <v>552</v>
      </c>
      <c r="C36" s="15" t="s">
        <v>608</v>
      </c>
      <c r="D36" s="16" t="s">
        <v>16</v>
      </c>
      <c r="E36" s="16" t="s">
        <v>609</v>
      </c>
      <c r="F36" s="17">
        <v>43333</v>
      </c>
      <c r="G36" s="17">
        <v>43334</v>
      </c>
      <c r="H36" s="14">
        <v>852051</v>
      </c>
      <c r="I36" s="18">
        <v>718</v>
      </c>
    </row>
    <row r="37" spans="1:9" s="21" customFormat="1" ht="25.5" x14ac:dyDescent="0.2">
      <c r="A37" s="13">
        <v>25</v>
      </c>
      <c r="B37" s="14" t="s">
        <v>553</v>
      </c>
      <c r="C37" s="15" t="s">
        <v>610</v>
      </c>
      <c r="D37" s="16" t="s">
        <v>16</v>
      </c>
      <c r="E37" s="16" t="s">
        <v>611</v>
      </c>
      <c r="F37" s="17">
        <v>43333</v>
      </c>
      <c r="G37" s="17">
        <v>43334</v>
      </c>
      <c r="H37" s="14">
        <v>852026</v>
      </c>
      <c r="I37" s="18">
        <v>718</v>
      </c>
    </row>
    <row r="38" spans="1:9" s="21" customFormat="1" ht="14.25" x14ac:dyDescent="0.2">
      <c r="A38" s="13">
        <v>26</v>
      </c>
      <c r="B38" s="14" t="s">
        <v>554</v>
      </c>
      <c r="C38" s="15" t="s">
        <v>612</v>
      </c>
      <c r="D38" s="16" t="s">
        <v>613</v>
      </c>
      <c r="E38" s="16" t="s">
        <v>614</v>
      </c>
      <c r="F38" s="17">
        <v>43320</v>
      </c>
      <c r="G38" s="17">
        <v>43334</v>
      </c>
      <c r="H38" s="14">
        <v>879534</v>
      </c>
      <c r="I38" s="18">
        <v>718</v>
      </c>
    </row>
    <row r="39" spans="1:9" s="21" customFormat="1" ht="14.25" x14ac:dyDescent="0.2">
      <c r="A39" s="13">
        <v>27</v>
      </c>
      <c r="B39" s="14" t="s">
        <v>555</v>
      </c>
      <c r="C39" s="15" t="s">
        <v>615</v>
      </c>
      <c r="D39" s="16" t="s">
        <v>582</v>
      </c>
      <c r="E39" s="16" t="s">
        <v>616</v>
      </c>
      <c r="F39" s="17">
        <v>43334</v>
      </c>
      <c r="G39" s="17">
        <v>43339</v>
      </c>
      <c r="H39" s="14">
        <v>880179</v>
      </c>
      <c r="I39" s="18">
        <v>718</v>
      </c>
    </row>
    <row r="40" spans="1:9" s="21" customFormat="1" ht="14.25" x14ac:dyDescent="0.2">
      <c r="A40" s="13">
        <v>28</v>
      </c>
      <c r="B40" s="14" t="s">
        <v>617</v>
      </c>
      <c r="C40" s="15" t="s">
        <v>620</v>
      </c>
      <c r="D40" s="16" t="s">
        <v>621</v>
      </c>
      <c r="E40" s="16" t="s">
        <v>622</v>
      </c>
      <c r="F40" s="17">
        <v>43334</v>
      </c>
      <c r="G40" s="17">
        <v>43335</v>
      </c>
      <c r="H40" s="14">
        <v>880193</v>
      </c>
      <c r="I40" s="18">
        <v>718</v>
      </c>
    </row>
    <row r="41" spans="1:9" s="21" customFormat="1" ht="14.25" x14ac:dyDescent="0.2">
      <c r="A41" s="13">
        <v>29</v>
      </c>
      <c r="B41" s="14" t="s">
        <v>618</v>
      </c>
      <c r="C41" s="15" t="s">
        <v>623</v>
      </c>
      <c r="D41" s="16" t="s">
        <v>624</v>
      </c>
      <c r="E41" s="16" t="s">
        <v>625</v>
      </c>
      <c r="F41" s="17">
        <v>43335</v>
      </c>
      <c r="G41" s="17" t="s">
        <v>626</v>
      </c>
      <c r="H41" s="14">
        <v>880549</v>
      </c>
      <c r="I41" s="18">
        <v>718</v>
      </c>
    </row>
    <row r="42" spans="1:9" s="21" customFormat="1" ht="25.5" x14ac:dyDescent="0.2">
      <c r="A42" s="13">
        <v>30</v>
      </c>
      <c r="B42" s="14" t="s">
        <v>619</v>
      </c>
      <c r="C42" s="15" t="s">
        <v>627</v>
      </c>
      <c r="D42" s="16" t="s">
        <v>628</v>
      </c>
      <c r="E42" s="16" t="s">
        <v>629</v>
      </c>
      <c r="F42" s="17">
        <v>43335</v>
      </c>
      <c r="G42" s="17">
        <v>43339</v>
      </c>
      <c r="H42" s="14">
        <v>880352</v>
      </c>
      <c r="I42" s="18">
        <v>718</v>
      </c>
    </row>
    <row r="43" spans="1:9" s="21" customFormat="1" ht="14.25" x14ac:dyDescent="0.2">
      <c r="A43" s="13">
        <v>31</v>
      </c>
      <c r="B43" s="14" t="s">
        <v>630</v>
      </c>
      <c r="C43" s="15" t="s">
        <v>631</v>
      </c>
      <c r="D43" s="16" t="s">
        <v>485</v>
      </c>
      <c r="E43" s="16" t="s">
        <v>632</v>
      </c>
      <c r="F43" s="17">
        <v>43339</v>
      </c>
      <c r="G43" s="17">
        <v>43340</v>
      </c>
      <c r="H43" s="14">
        <v>880708</v>
      </c>
      <c r="I43" s="18">
        <v>718</v>
      </c>
    </row>
    <row r="44" spans="1:9" ht="15.75" thickBot="1" x14ac:dyDescent="0.3">
      <c r="A44"/>
      <c r="B44"/>
      <c r="C44"/>
      <c r="D44"/>
      <c r="E44"/>
      <c r="F44"/>
      <c r="G44"/>
      <c r="H44"/>
      <c r="I44"/>
    </row>
    <row r="45" spans="1:9" ht="24" customHeight="1" thickBot="1" x14ac:dyDescent="0.3">
      <c r="A45" s="28"/>
      <c r="B45" s="71" t="s">
        <v>679</v>
      </c>
      <c r="C45" s="71"/>
      <c r="D45" s="29"/>
      <c r="E45" s="29"/>
      <c r="G45" s="73" t="s">
        <v>19</v>
      </c>
      <c r="H45" s="74"/>
      <c r="I45" s="30">
        <f>SUM(I13:I43)</f>
        <v>22258</v>
      </c>
    </row>
    <row r="46" spans="1:9" ht="15.75" thickBot="1" x14ac:dyDescent="0.3">
      <c r="A46"/>
      <c r="B46"/>
      <c r="C46"/>
      <c r="D46"/>
      <c r="E46"/>
      <c r="F46"/>
      <c r="G46"/>
      <c r="H46"/>
      <c r="I46" s="31"/>
    </row>
    <row r="47" spans="1:9" ht="18" thickBot="1" x14ac:dyDescent="0.3">
      <c r="A47"/>
      <c r="B47" s="71">
        <f>154+31</f>
        <v>185</v>
      </c>
      <c r="C47" s="71"/>
      <c r="D47"/>
      <c r="E47"/>
      <c r="F47"/>
      <c r="G47" s="73" t="s">
        <v>23</v>
      </c>
      <c r="H47" s="74"/>
      <c r="I47" s="30">
        <f>'JULIO 2018'!I38+I45</f>
        <v>120624</v>
      </c>
    </row>
    <row r="48" spans="1:9" ht="15.75" customHeight="1" x14ac:dyDescent="0.25">
      <c r="A48"/>
      <c r="B48" s="72" t="s">
        <v>22</v>
      </c>
      <c r="C48" s="72"/>
      <c r="D48"/>
      <c r="E48"/>
      <c r="F48"/>
      <c r="G48"/>
      <c r="H48"/>
      <c r="I48"/>
    </row>
    <row r="49" spans="1:9" ht="17.25" x14ac:dyDescent="0.25">
      <c r="A49"/>
      <c r="B49"/>
      <c r="C49"/>
      <c r="D49"/>
      <c r="E49"/>
      <c r="F49" s="66"/>
      <c r="G49" s="80"/>
      <c r="H49" s="80"/>
      <c r="I49" s="67"/>
    </row>
    <row r="50" spans="1:9" x14ac:dyDescent="0.25">
      <c r="A50"/>
      <c r="B50"/>
      <c r="C50"/>
      <c r="D50"/>
      <c r="E50"/>
      <c r="F50" s="66"/>
      <c r="G50" s="66"/>
      <c r="H50" s="66"/>
      <c r="I50" s="66"/>
    </row>
    <row r="51" spans="1:9" ht="17.25" x14ac:dyDescent="0.25">
      <c r="A51"/>
      <c r="B51"/>
      <c r="C51"/>
      <c r="D51"/>
      <c r="E51"/>
      <c r="F51" s="66"/>
      <c r="G51" s="80"/>
      <c r="H51" s="80"/>
      <c r="I51" s="67"/>
    </row>
    <row r="52" spans="1:9" x14ac:dyDescent="0.25">
      <c r="A52"/>
      <c r="B52"/>
      <c r="C52"/>
      <c r="D52"/>
      <c r="E52"/>
      <c r="F52"/>
      <c r="G52"/>
      <c r="H52"/>
      <c r="I52"/>
    </row>
  </sheetData>
  <mergeCells count="14">
    <mergeCell ref="C4:G5"/>
    <mergeCell ref="G49:H49"/>
    <mergeCell ref="G51:H51"/>
    <mergeCell ref="A9:B9"/>
    <mergeCell ref="D9:E10"/>
    <mergeCell ref="G9:I9"/>
    <mergeCell ref="A10:B10"/>
    <mergeCell ref="C11:D11"/>
    <mergeCell ref="F11:G11"/>
    <mergeCell ref="B47:C47"/>
    <mergeCell ref="B48:C48"/>
    <mergeCell ref="G47:H47"/>
    <mergeCell ref="B45:C45"/>
    <mergeCell ref="G45:H45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34"/>
  <sheetViews>
    <sheetView view="pageLayout" zoomScale="85" zoomScaleNormal="85" zoomScaleSheetLayoutView="100" zoomScalePageLayoutView="85" workbookViewId="0">
      <selection activeCell="E20" sqref="E20"/>
    </sheetView>
  </sheetViews>
  <sheetFormatPr baseColWidth="10" defaultRowHeight="15" x14ac:dyDescent="0.25"/>
  <cols>
    <col min="1" max="1" width="5.7109375" style="6" customWidth="1"/>
    <col min="2" max="2" width="11.7109375" style="6" customWidth="1"/>
    <col min="3" max="3" width="40.7109375" style="32" customWidth="1"/>
    <col min="4" max="4" width="45.7109375" style="32" customWidth="1"/>
    <col min="5" max="5" width="55.85546875" style="32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70" t="s">
        <v>669</v>
      </c>
      <c r="D4" s="70"/>
      <c r="E4" s="70"/>
      <c r="F4" s="70"/>
      <c r="G4" s="70"/>
    </row>
    <row r="5" spans="1:9" x14ac:dyDescent="0.25">
      <c r="C5" s="70"/>
      <c r="D5" s="70"/>
      <c r="E5" s="70"/>
      <c r="F5" s="70"/>
      <c r="G5" s="70"/>
    </row>
    <row r="9" spans="1:9" ht="21" customHeight="1" x14ac:dyDescent="0.25">
      <c r="A9" s="75" t="s">
        <v>0</v>
      </c>
      <c r="B9" s="75"/>
      <c r="C9" s="1" t="s">
        <v>25</v>
      </c>
      <c r="D9" s="76" t="s">
        <v>15</v>
      </c>
      <c r="E9" s="76"/>
      <c r="F9" s="2" t="s">
        <v>1</v>
      </c>
      <c r="G9" s="77" t="s">
        <v>784</v>
      </c>
      <c r="H9" s="78"/>
      <c r="I9" s="78"/>
    </row>
    <row r="10" spans="1:9" ht="15.75" customHeight="1" x14ac:dyDescent="0.25">
      <c r="A10" s="75" t="s">
        <v>2</v>
      </c>
      <c r="B10" s="75"/>
      <c r="C10" s="3" t="s">
        <v>14</v>
      </c>
      <c r="D10" s="76"/>
      <c r="E10" s="76"/>
    </row>
    <row r="11" spans="1:9" ht="15.75" thickBot="1" x14ac:dyDescent="0.3">
      <c r="C11" s="79" t="s">
        <v>3</v>
      </c>
      <c r="D11" s="79"/>
      <c r="E11" s="41"/>
      <c r="F11" s="79" t="s">
        <v>4</v>
      </c>
      <c r="G11" s="79"/>
    </row>
    <row r="12" spans="1:9" s="12" customFormat="1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9" customFormat="1" ht="25.5" x14ac:dyDescent="0.2">
      <c r="A13" s="13">
        <v>1</v>
      </c>
      <c r="B13" s="14" t="s">
        <v>633</v>
      </c>
      <c r="C13" s="15" t="s">
        <v>650</v>
      </c>
      <c r="D13" s="16" t="s">
        <v>651</v>
      </c>
      <c r="E13" s="16" t="s">
        <v>652</v>
      </c>
      <c r="F13" s="17">
        <v>43343</v>
      </c>
      <c r="G13" s="17">
        <v>43347</v>
      </c>
      <c r="H13" s="14">
        <v>837474</v>
      </c>
      <c r="I13" s="18">
        <v>718</v>
      </c>
    </row>
    <row r="14" spans="1:9" s="20" customFormat="1" ht="25.5" x14ac:dyDescent="0.2">
      <c r="A14" s="13">
        <v>2</v>
      </c>
      <c r="B14" s="14" t="s">
        <v>634</v>
      </c>
      <c r="C14" s="15" t="s">
        <v>653</v>
      </c>
      <c r="D14" s="16" t="s">
        <v>654</v>
      </c>
      <c r="E14" s="16" t="s">
        <v>655</v>
      </c>
      <c r="F14" s="17">
        <v>43346</v>
      </c>
      <c r="G14" s="17">
        <v>43347</v>
      </c>
      <c r="H14" s="14">
        <v>884285</v>
      </c>
      <c r="I14" s="18">
        <v>718</v>
      </c>
    </row>
    <row r="15" spans="1:9" s="19" customFormat="1" ht="16.5" customHeight="1" x14ac:dyDescent="0.2">
      <c r="A15" s="14">
        <v>3</v>
      </c>
      <c r="B15" s="14" t="s">
        <v>635</v>
      </c>
      <c r="C15" s="15" t="s">
        <v>680</v>
      </c>
      <c r="D15" s="16" t="s">
        <v>681</v>
      </c>
      <c r="E15" s="16" t="s">
        <v>682</v>
      </c>
      <c r="F15" s="17">
        <v>43382</v>
      </c>
      <c r="G15" s="17">
        <v>43353</v>
      </c>
      <c r="H15" s="14">
        <v>887652</v>
      </c>
      <c r="I15" s="18">
        <v>718</v>
      </c>
    </row>
    <row r="16" spans="1:9" s="21" customFormat="1" ht="14.25" x14ac:dyDescent="0.2">
      <c r="A16" s="13">
        <v>4</v>
      </c>
      <c r="B16" s="14" t="s">
        <v>636</v>
      </c>
      <c r="C16" s="16" t="s">
        <v>656</v>
      </c>
      <c r="D16" s="16" t="s">
        <v>683</v>
      </c>
      <c r="E16" s="16" t="s">
        <v>657</v>
      </c>
      <c r="F16" s="17">
        <v>43350</v>
      </c>
      <c r="G16" s="17">
        <v>43353</v>
      </c>
      <c r="H16" s="14">
        <v>884882</v>
      </c>
      <c r="I16" s="18">
        <v>718</v>
      </c>
    </row>
    <row r="17" spans="1:9" s="21" customFormat="1" ht="25.5" x14ac:dyDescent="0.2">
      <c r="A17" s="13">
        <v>5</v>
      </c>
      <c r="B17" s="14" t="s">
        <v>637</v>
      </c>
      <c r="C17" s="15" t="s">
        <v>658</v>
      </c>
      <c r="D17" s="16" t="s">
        <v>659</v>
      </c>
      <c r="E17" s="16" t="s">
        <v>660</v>
      </c>
      <c r="F17" s="17">
        <v>43350</v>
      </c>
      <c r="G17" s="17">
        <v>43362</v>
      </c>
      <c r="H17" s="14">
        <v>884897</v>
      </c>
      <c r="I17" s="18">
        <v>718</v>
      </c>
    </row>
    <row r="18" spans="1:9" s="20" customFormat="1" ht="14.25" x14ac:dyDescent="0.2">
      <c r="A18" s="14">
        <v>6</v>
      </c>
      <c r="B18" s="14" t="s">
        <v>638</v>
      </c>
      <c r="C18" s="15" t="s">
        <v>661</v>
      </c>
      <c r="D18" s="16" t="s">
        <v>662</v>
      </c>
      <c r="E18" s="16" t="s">
        <v>663</v>
      </c>
      <c r="F18" s="17">
        <v>43346</v>
      </c>
      <c r="G18" s="17">
        <v>43355</v>
      </c>
      <c r="H18" s="14"/>
      <c r="I18" s="18">
        <v>718</v>
      </c>
    </row>
    <row r="19" spans="1:9" s="20" customFormat="1" ht="14.25" x14ac:dyDescent="0.2">
      <c r="A19" s="13">
        <v>7</v>
      </c>
      <c r="B19" s="14" t="s">
        <v>639</v>
      </c>
      <c r="C19" s="15" t="s">
        <v>684</v>
      </c>
      <c r="D19" s="16" t="s">
        <v>242</v>
      </c>
      <c r="E19" s="16" t="s">
        <v>685</v>
      </c>
      <c r="F19" s="17">
        <v>43356</v>
      </c>
      <c r="G19" s="17">
        <v>43360</v>
      </c>
      <c r="H19" s="14">
        <v>885333</v>
      </c>
      <c r="I19" s="18">
        <v>718</v>
      </c>
    </row>
    <row r="20" spans="1:9" s="65" customFormat="1" ht="14.25" x14ac:dyDescent="0.2">
      <c r="A20" s="60">
        <v>8</v>
      </c>
      <c r="B20" s="60" t="s">
        <v>640</v>
      </c>
      <c r="C20" s="61" t="s">
        <v>848</v>
      </c>
      <c r="D20" s="62" t="s">
        <v>849</v>
      </c>
      <c r="E20" s="62" t="s">
        <v>850</v>
      </c>
      <c r="F20" s="63"/>
      <c r="G20" s="63">
        <v>43360</v>
      </c>
      <c r="H20" s="60"/>
      <c r="I20" s="64">
        <v>718</v>
      </c>
    </row>
    <row r="21" spans="1:9" s="21" customFormat="1" ht="25.5" x14ac:dyDescent="0.2">
      <c r="A21" s="13">
        <v>9</v>
      </c>
      <c r="B21" s="14" t="s">
        <v>641</v>
      </c>
      <c r="C21" s="15" t="s">
        <v>664</v>
      </c>
      <c r="D21" s="16" t="s">
        <v>153</v>
      </c>
      <c r="E21" s="16" t="s">
        <v>665</v>
      </c>
      <c r="F21" s="17">
        <v>43360</v>
      </c>
      <c r="G21" s="17">
        <v>43361</v>
      </c>
      <c r="H21" s="14">
        <v>885531</v>
      </c>
      <c r="I21" s="18">
        <v>718</v>
      </c>
    </row>
    <row r="22" spans="1:9" s="21" customFormat="1" ht="25.5" x14ac:dyDescent="0.2">
      <c r="A22" s="13">
        <v>10</v>
      </c>
      <c r="B22" s="14" t="s">
        <v>642</v>
      </c>
      <c r="C22" s="15" t="s">
        <v>686</v>
      </c>
      <c r="D22" s="16" t="s">
        <v>314</v>
      </c>
      <c r="E22" s="16" t="s">
        <v>687</v>
      </c>
      <c r="F22" s="17">
        <v>43350</v>
      </c>
      <c r="G22" s="17">
        <v>43363</v>
      </c>
      <c r="H22" s="14">
        <v>884799</v>
      </c>
      <c r="I22" s="18">
        <v>718</v>
      </c>
    </row>
    <row r="23" spans="1:9" s="19" customFormat="1" ht="51" x14ac:dyDescent="0.2">
      <c r="A23" s="13">
        <v>11</v>
      </c>
      <c r="B23" s="14" t="s">
        <v>643</v>
      </c>
      <c r="C23" s="15" t="s">
        <v>686</v>
      </c>
      <c r="D23" s="16" t="s">
        <v>314</v>
      </c>
      <c r="E23" s="16" t="s">
        <v>688</v>
      </c>
      <c r="F23" s="17">
        <v>43350</v>
      </c>
      <c r="G23" s="17">
        <v>43363</v>
      </c>
      <c r="H23" s="14">
        <v>884799</v>
      </c>
      <c r="I23" s="18">
        <v>718</v>
      </c>
    </row>
    <row r="24" spans="1:9" s="21" customFormat="1" ht="38.25" x14ac:dyDescent="0.2">
      <c r="A24" s="13">
        <v>12</v>
      </c>
      <c r="B24" s="14" t="s">
        <v>644</v>
      </c>
      <c r="C24" s="15" t="s">
        <v>686</v>
      </c>
      <c r="D24" s="16" t="s">
        <v>314</v>
      </c>
      <c r="E24" s="16" t="s">
        <v>689</v>
      </c>
      <c r="F24" s="17">
        <v>43350</v>
      </c>
      <c r="G24" s="17">
        <v>43363</v>
      </c>
      <c r="H24" s="14">
        <v>884799</v>
      </c>
      <c r="I24" s="18">
        <v>718</v>
      </c>
    </row>
    <row r="25" spans="1:9" s="19" customFormat="1" ht="38.25" x14ac:dyDescent="0.2">
      <c r="A25" s="13">
        <v>13</v>
      </c>
      <c r="B25" s="14" t="s">
        <v>645</v>
      </c>
      <c r="C25" s="15" t="s">
        <v>686</v>
      </c>
      <c r="D25" s="16" t="s">
        <v>314</v>
      </c>
      <c r="E25" s="16" t="s">
        <v>690</v>
      </c>
      <c r="F25" s="17">
        <v>43350</v>
      </c>
      <c r="G25" s="17">
        <v>43363</v>
      </c>
      <c r="H25" s="14">
        <v>884799</v>
      </c>
      <c r="I25" s="18">
        <v>718</v>
      </c>
    </row>
    <row r="26" spans="1:9" ht="15.75" thickBot="1" x14ac:dyDescent="0.3">
      <c r="A26"/>
      <c r="B26"/>
      <c r="C26"/>
      <c r="D26"/>
      <c r="E26"/>
      <c r="F26"/>
      <c r="G26"/>
      <c r="H26"/>
      <c r="I26"/>
    </row>
    <row r="27" spans="1:9" ht="24" customHeight="1" thickBot="1" x14ac:dyDescent="0.3">
      <c r="A27" s="28"/>
      <c r="B27" s="71" t="s">
        <v>159</v>
      </c>
      <c r="C27" s="71"/>
      <c r="D27" s="29"/>
      <c r="E27" s="29"/>
      <c r="G27" s="73" t="s">
        <v>19</v>
      </c>
      <c r="H27" s="74"/>
      <c r="I27" s="30">
        <f>SUM(I13:I25)</f>
        <v>9334</v>
      </c>
    </row>
    <row r="28" spans="1:9" ht="15.75" thickBot="1" x14ac:dyDescent="0.3">
      <c r="A28"/>
      <c r="B28"/>
      <c r="C28"/>
      <c r="D28"/>
      <c r="E28"/>
      <c r="F28"/>
      <c r="G28"/>
      <c r="H28"/>
      <c r="I28" s="31"/>
    </row>
    <row r="29" spans="1:9" ht="18" thickBot="1" x14ac:dyDescent="0.3">
      <c r="A29"/>
      <c r="B29" s="71">
        <f>185+13</f>
        <v>198</v>
      </c>
      <c r="C29" s="71"/>
      <c r="D29"/>
      <c r="E29"/>
      <c r="F29"/>
      <c r="G29" s="73" t="s">
        <v>23</v>
      </c>
      <c r="H29" s="74"/>
      <c r="I29" s="30">
        <f>I27+'AGOSTO 2018'!I47</f>
        <v>129958</v>
      </c>
    </row>
    <row r="30" spans="1:9" x14ac:dyDescent="0.25">
      <c r="A30"/>
      <c r="B30" s="72" t="s">
        <v>22</v>
      </c>
      <c r="C30" s="72"/>
      <c r="D30"/>
      <c r="E30"/>
      <c r="F30"/>
      <c r="G30"/>
      <c r="H30"/>
      <c r="I30"/>
    </row>
    <row r="31" spans="1:9" ht="17.25" x14ac:dyDescent="0.25">
      <c r="A31"/>
      <c r="B31"/>
      <c r="C31"/>
      <c r="D31"/>
      <c r="E31"/>
      <c r="F31" s="66"/>
      <c r="G31" s="80"/>
      <c r="H31" s="80"/>
      <c r="I31" s="67"/>
    </row>
    <row r="32" spans="1:9" x14ac:dyDescent="0.25">
      <c r="A32"/>
      <c r="B32"/>
      <c r="C32"/>
      <c r="D32"/>
      <c r="E32"/>
      <c r="F32" s="66"/>
      <c r="G32" s="66"/>
      <c r="H32" s="66"/>
      <c r="I32" s="66"/>
    </row>
    <row r="33" spans="1:9" ht="17.25" x14ac:dyDescent="0.25">
      <c r="A33"/>
      <c r="B33"/>
      <c r="C33"/>
      <c r="D33"/>
      <c r="E33"/>
      <c r="F33" s="66"/>
      <c r="G33" s="80"/>
      <c r="H33" s="80"/>
      <c r="I33" s="67"/>
    </row>
    <row r="34" spans="1:9" x14ac:dyDescent="0.25">
      <c r="A34"/>
      <c r="B34"/>
      <c r="C34"/>
      <c r="D34"/>
      <c r="E34"/>
      <c r="F34" s="66"/>
      <c r="G34" s="66"/>
      <c r="H34" s="66"/>
      <c r="I34" s="66"/>
    </row>
  </sheetData>
  <mergeCells count="14">
    <mergeCell ref="C11:D11"/>
    <mergeCell ref="F11:G11"/>
    <mergeCell ref="G33:H33"/>
    <mergeCell ref="B27:C27"/>
    <mergeCell ref="G27:H27"/>
    <mergeCell ref="B29:C29"/>
    <mergeCell ref="G29:H29"/>
    <mergeCell ref="B30:C30"/>
    <mergeCell ref="G31:H31"/>
    <mergeCell ref="C4:G5"/>
    <mergeCell ref="A9:B9"/>
    <mergeCell ref="D9:E10"/>
    <mergeCell ref="G9:I9"/>
    <mergeCell ref="A10:B10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 </vt:lpstr>
      <vt:lpstr>NOVIEMBRE 2018</vt:lpstr>
      <vt:lpstr>DICIEMBRE 2018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Maria Almejo Rodriguez</cp:lastModifiedBy>
  <dcterms:created xsi:type="dcterms:W3CDTF">2017-02-01T20:14:03Z</dcterms:created>
  <dcterms:modified xsi:type="dcterms:W3CDTF">2019-05-14T15:18:53Z</dcterms:modified>
</cp:coreProperties>
</file>