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ARQ. LUIS JUAN\Documents\Departamento de Planeacion\DIREC.ORDENAMIENTO TERRITORIAL\ACTUALIZACIÓN DE INFORMACIÓN TRANSPARENCIA 2018-2020\USOS\"/>
    </mc:Choice>
  </mc:AlternateContent>
  <xr:revisionPtr revIDLastSave="0" documentId="13_ncr:1_{66A217F4-C830-4C52-92CF-D661EB6D6AFE}" xr6:coauthVersionLast="45" xr6:coauthVersionMax="45" xr10:uidLastSave="{00000000-0000-0000-0000-000000000000}"/>
  <bookViews>
    <workbookView xWindow="-120" yWindow="-120" windowWidth="20730" windowHeight="11160" tabRatio="638" firstSheet="7" activeTab="11" xr2:uid="{00000000-000D-0000-FFFF-FFFF00000000}"/>
  </bookViews>
  <sheets>
    <sheet name="ENERO 2019" sheetId="13" r:id="rId1"/>
    <sheet name="FEBRERO 2019" sheetId="18" r:id="rId2"/>
    <sheet name="MARZO 2019" sheetId="7" r:id="rId3"/>
    <sheet name="ABRIL 2019" sheetId="8" r:id="rId4"/>
    <sheet name="MAYO 2019" sheetId="9" r:id="rId5"/>
    <sheet name="JUNIO 2019" sheetId="19" r:id="rId6"/>
    <sheet name="JULIO 2019" sheetId="20" r:id="rId7"/>
    <sheet name="AGOSTO 2019" sheetId="21" r:id="rId8"/>
    <sheet name="SEPTIEMBRE 2019" sheetId="22" r:id="rId9"/>
    <sheet name="OCTUBRE 2019" sheetId="23" r:id="rId10"/>
    <sheet name="NOVIEMBRE 2019 " sheetId="24" r:id="rId11"/>
    <sheet name="DICIEMBRE 2019" sheetId="25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24" l="1"/>
  <c r="B29" i="25"/>
  <c r="I27" i="25"/>
  <c r="I29" i="24"/>
  <c r="I27" i="24"/>
  <c r="B47" i="23"/>
  <c r="I47" i="23"/>
  <c r="I45" i="23"/>
  <c r="B35" i="22"/>
  <c r="I35" i="22"/>
  <c r="I33" i="22"/>
  <c r="I40" i="21" l="1"/>
  <c r="B40" i="21"/>
  <c r="I38" i="21"/>
  <c r="I57" i="20"/>
  <c r="I55" i="20"/>
  <c r="B57" i="20"/>
  <c r="B31" i="19" l="1"/>
  <c r="B48" i="9"/>
  <c r="B37" i="8"/>
  <c r="B76" i="7"/>
  <c r="B72" i="18"/>
  <c r="I29" i="19" l="1"/>
  <c r="I74" i="7" l="1"/>
  <c r="I35" i="7"/>
  <c r="I70" i="18"/>
  <c r="I32" i="18" l="1"/>
  <c r="I71" i="13"/>
  <c r="B73" i="13"/>
  <c r="I46" i="9" l="1"/>
  <c r="I35" i="8" l="1"/>
  <c r="I34" i="13" l="1"/>
  <c r="I73" i="13" s="1"/>
  <c r="I72" i="18" s="1"/>
  <c r="I76" i="7" s="1"/>
  <c r="I37" i="8" s="1"/>
  <c r="I48" i="9" s="1"/>
  <c r="I31" i="19" s="1"/>
</calcChain>
</file>

<file path=xl/sharedStrings.xml><?xml version="1.0" encoding="utf-8"?>
<sst xmlns="http://schemas.openxmlformats.org/spreadsheetml/2006/main" count="1375" uniqueCount="1017">
  <si>
    <t>FECHA:</t>
  </si>
  <si>
    <t xml:space="preserve">PERIODO: </t>
  </si>
  <si>
    <t>ESTADO:</t>
  </si>
  <si>
    <t>PROMOTOR/ TRÁMITE</t>
  </si>
  <si>
    <t>FECHA</t>
  </si>
  <si>
    <t>NO.</t>
  </si>
  <si>
    <t>FOLIO</t>
  </si>
  <si>
    <t>SOLICITANTE</t>
  </si>
  <si>
    <t>SOLICITUD</t>
  </si>
  <si>
    <t>DOMICILIO</t>
  </si>
  <si>
    <t>INGRESO</t>
  </si>
  <si>
    <t>ELABORACIÓN</t>
  </si>
  <si>
    <t>NO. RECIBO</t>
  </si>
  <si>
    <t>COSTO</t>
  </si>
  <si>
    <t>ENTREGADOS</t>
  </si>
  <si>
    <t>DICTAMENES DE USOS Y DESTINOS ESPECIFICOS</t>
  </si>
  <si>
    <t>TOTAL</t>
  </si>
  <si>
    <t>ACUMULADOS</t>
  </si>
  <si>
    <t>TOTAL ACUMULADO</t>
  </si>
  <si>
    <t>CARNICERIA</t>
  </si>
  <si>
    <t>LONCHERIA</t>
  </si>
  <si>
    <t>COCINA ECONOMICA</t>
  </si>
  <si>
    <t>AGRICOLA LOS CERRITOS S.P.R. DE R.L.</t>
  </si>
  <si>
    <t>AGRICOLA</t>
  </si>
  <si>
    <t>US-049/2018</t>
  </si>
  <si>
    <t>RESTAURANTE</t>
  </si>
  <si>
    <t>TALLER MECANICO</t>
  </si>
  <si>
    <t>US-068/2019</t>
  </si>
  <si>
    <t>ABARROTES CON VENTA DE CERVEZA</t>
  </si>
  <si>
    <t>CERRITOS PRODUCE S.P.R. DE R.L. DE C.V.</t>
  </si>
  <si>
    <t>VENTA DE VIDRIO</t>
  </si>
  <si>
    <t>TORTILLERIA</t>
  </si>
  <si>
    <t>MARIA DE LOS ANGELES CARDENAS ARROYO</t>
  </si>
  <si>
    <t>28 DE FEBRERO DEL 2019</t>
  </si>
  <si>
    <t>01/02/2019 AL 28/02/2019</t>
  </si>
  <si>
    <t>US-001/2019</t>
  </si>
  <si>
    <t>ARROYO DEL BARRANCON S.P.R. DE R.L. DE C.V.</t>
  </si>
  <si>
    <t>AGRICOLA Y GANADERO (AGROPECUARIO)</t>
  </si>
  <si>
    <t>CARRETERA CD. GUZMAN-ATEQUIZAYAN,KM 7.4</t>
  </si>
  <si>
    <t>US-002/2019</t>
  </si>
  <si>
    <t>GREYCI CARDENAS MENDOZA</t>
  </si>
  <si>
    <t>AVENIDA GOB.ALBERTO CARDENAS JIMENEZ S/N, COL.CENTRO</t>
  </si>
  <si>
    <t>LOCAL COMERCIAL PARA VENTA DE BEBIDAS ALCOHOLICAS</t>
  </si>
  <si>
    <t>US-003/2019</t>
  </si>
  <si>
    <t>CAMINO VIEJO,GUZMAN S. DEL ROSARIO KM 7</t>
  </si>
  <si>
    <t>US-004/2019</t>
  </si>
  <si>
    <t>CAMINO A LA MEZQUITERA,ATEQUIZAYAN,KM 7</t>
  </si>
  <si>
    <t>31 DE ENERO DE 2019</t>
  </si>
  <si>
    <t>01/01/2019 AL 31/01/2019</t>
  </si>
  <si>
    <t>US-005/2019</t>
  </si>
  <si>
    <t>CAMINO AL FRACCIONAMIENTO RINCON DEL ZAPOTE, EJIDO</t>
  </si>
  <si>
    <t>US-006/2019</t>
  </si>
  <si>
    <t>GONZALO FERNANDEZ AHUMADA</t>
  </si>
  <si>
    <t>TIENDA DE REGALOS</t>
  </si>
  <si>
    <t>GRAL. RAMON CORONA No.22 COL. CENTRO</t>
  </si>
  <si>
    <t>US-007/2019</t>
  </si>
  <si>
    <t>JOSE CONRADO HERNANDEZ BAÑUELOS</t>
  </si>
  <si>
    <t>TAQUERIA CON VENTA Y CONSUMO DE BEBIDAS DE BAJA GRADUACION</t>
  </si>
  <si>
    <t>MUNICIPIO LIBRE No.7 COL.CENTRO</t>
  </si>
  <si>
    <t>US-008/2019</t>
  </si>
  <si>
    <t>CATALINA MORENO SAAVEDRA</t>
  </si>
  <si>
    <t>VENTA DE ROPONES DE BEBÉ</t>
  </si>
  <si>
    <t>FEDERICO DEL TORO No.131 COL.CENTRO</t>
  </si>
  <si>
    <t>US-009/2019</t>
  </si>
  <si>
    <t>GERMAN GUADALUPE JIMENEZ ESTRADA</t>
  </si>
  <si>
    <t>ARADO No.35 COL.EJIDAL</t>
  </si>
  <si>
    <t>US-010/2019</t>
  </si>
  <si>
    <t>EDEN CASILLAS CHAVEZ</t>
  </si>
  <si>
    <t>TIENDA DE ABARROTES CON VENTA DE BEBIDAS ALCOHOLICAS</t>
  </si>
  <si>
    <t>LIBORIO MONTES No.138, LA MESA Y EL FRESNITO</t>
  </si>
  <si>
    <t>US-011/2019</t>
  </si>
  <si>
    <t>CENTRO EDUCATIVO PERSONAL Y COMUNITARIO A.C.</t>
  </si>
  <si>
    <t>OFICINAS ESCOLARES</t>
  </si>
  <si>
    <t>MIGUEL HIDALGO Y COSTILLA No.387-A, COL.CENTRO</t>
  </si>
  <si>
    <t>US-012/2019</t>
  </si>
  <si>
    <t>LUCINA JAZMIN SANCHEZ VAZQUEZ</t>
  </si>
  <si>
    <t>VENTA DE ROPA</t>
  </si>
  <si>
    <t>FEDERICO DEL TORO No.147 COL.CENTRO</t>
  </si>
  <si>
    <t>US-013/2019</t>
  </si>
  <si>
    <t>ALIMENTOS FINOS DE OCCIDENTE S.A. DE C.V.</t>
  </si>
  <si>
    <t>DISTRIBUCION DE CARNES Y LACTEOS,AREA TALLER INTERNO</t>
  </si>
  <si>
    <t>CALZADA MADERO Y CARRANZA No.485 COL.CENTRO</t>
  </si>
  <si>
    <t>US-014/2019</t>
  </si>
  <si>
    <t>DANIEL ALVAREZ ANTILLON</t>
  </si>
  <si>
    <t>SALÓN DE FIESTAS</t>
  </si>
  <si>
    <t>ANTONIO CASO No.204 COL.CTM</t>
  </si>
  <si>
    <t>US-015/2019</t>
  </si>
  <si>
    <t>IMPULSORA DE COMERCIO HT, S.A. DE C.V.</t>
  </si>
  <si>
    <t>BODEGA PARA COMPRA Y VENTA DE OLOTE PARA CONSUMO ANIMAL</t>
  </si>
  <si>
    <t>BODEGA No.D-15-M-D, CENTRAL DE ABASTOS</t>
  </si>
  <si>
    <t>DIRECCION DE ORDENAMIENTO TERRITORIAL</t>
  </si>
  <si>
    <t>US-016/2019</t>
  </si>
  <si>
    <t>COLEX DISEÑOS PRÁCTICOS S.R.L. DE C.V.</t>
  </si>
  <si>
    <t>OFICINAS/ENSAMBLADORA</t>
  </si>
  <si>
    <t>AVENIDA OBISPO SERAFIN VAZQUEZ No.716 COL.NUEVO DESARROLLO</t>
  </si>
  <si>
    <t>US-017/2019</t>
  </si>
  <si>
    <t>BLAZEN COMPANY, S.A. DE C.V.</t>
  </si>
  <si>
    <t>ASERRADERO</t>
  </si>
  <si>
    <t>400 METROS,AUTOPISTA-CAMINO LA TIJERA</t>
  </si>
  <si>
    <t>US-018/2019</t>
  </si>
  <si>
    <t>ANDREA MONSERRAT GUZMAN LOPEZ</t>
  </si>
  <si>
    <t>AVENIDA OBISPO SERAFIN VAZQUEZ ELIZALDE No.796 COL.TLAYOLAN</t>
  </si>
  <si>
    <t>US-019/2019</t>
  </si>
  <si>
    <t>CINTHIA GERALDINE MONTES BAEZA</t>
  </si>
  <si>
    <t>CALZADO Y ARTICULOS DE PIEL VAQUEROS</t>
  </si>
  <si>
    <t>GRAL. RAMON CORONA No.10 COL. CENTRO</t>
  </si>
  <si>
    <t>US-020/2019</t>
  </si>
  <si>
    <t>MARIA LUISA NUNGARAY ESPERANZA</t>
  </si>
  <si>
    <t>PRODUCTOS NATURISTAS Y COMPLEMENTOS ALIMENTICIOS(BOTICA)</t>
  </si>
  <si>
    <t>GRAL.RAMON CORONA No.108 COL.CENTRO</t>
  </si>
  <si>
    <t>US-021/2019</t>
  </si>
  <si>
    <t>US-022/2019</t>
  </si>
  <si>
    <t>TERESA LICEA GONZALEZ</t>
  </si>
  <si>
    <t>GRAL. MANUEL M. DIEGUEZ LARA No.156-10, COL.CENTRO</t>
  </si>
  <si>
    <t>US-023/2019</t>
  </si>
  <si>
    <t>DARSHAN JALIL GARCIA PEREZ</t>
  </si>
  <si>
    <t>CELULARES Y REFACCIONES</t>
  </si>
  <si>
    <t>1RO. DE MAYO No.182 COL.CENTRO</t>
  </si>
  <si>
    <t>US-024/2019</t>
  </si>
  <si>
    <t>JOSÉ CARLOS ZAMUDIO TELLES</t>
  </si>
  <si>
    <t>PINTURA(FABRICA Y EXPENDIO)</t>
  </si>
  <si>
    <t>1RO. DE MAYO No.325 COL.CENTRO</t>
  </si>
  <si>
    <t>US-025/2019</t>
  </si>
  <si>
    <t>JUAN CARLOS CASTILLO ZUÑIGA</t>
  </si>
  <si>
    <t>UNIVERSIDAD S/N, INT L 5 Y 6,COL.CENTRO</t>
  </si>
  <si>
    <t>US-026/2019</t>
  </si>
  <si>
    <t>FRUTICOLA LOS REYES SAPI DE C.V.</t>
  </si>
  <si>
    <t>BODEGA DE AGROQUIMICOS Y FERTILIZANTES</t>
  </si>
  <si>
    <t>KILOMETRO 2.5,CARRETERA CD.GUZMAN-ZAPOTILTIC</t>
  </si>
  <si>
    <t>US-027/2019</t>
  </si>
  <si>
    <t>MARIA MAGDALENA SOLANO AGUAYO</t>
  </si>
  <si>
    <t>CAFETERIA,CAFÉ PREPARADO,ELABORADO Y VENTA DE CAFÉ DE GRANO</t>
  </si>
  <si>
    <t>1RO.DE MAYO No.161,COL.CENTRO</t>
  </si>
  <si>
    <t>US-028/2019</t>
  </si>
  <si>
    <t>MA. DEL SOCORRO SOLIS MACIAS</t>
  </si>
  <si>
    <t>PLAZA COMERCIAL</t>
  </si>
  <si>
    <t>GRAL. RAMON CORONA No.26. COL.CENTRO</t>
  </si>
  <si>
    <t>US-029/2019</t>
  </si>
  <si>
    <t>US-030/2019</t>
  </si>
  <si>
    <t>COOPERATIVA DE AHORRO Y PRÉSTAMO CAJA POPULAR ATEMAJAC</t>
  </si>
  <si>
    <t>CAJA DE AHORRO Y PRÉSTAMO</t>
  </si>
  <si>
    <t>REFORMA No.147 COL.CENTRO</t>
  </si>
  <si>
    <t>US-031/2019</t>
  </si>
  <si>
    <t>GUADALUPE ROSAURA PIZANO MARTINEZ</t>
  </si>
  <si>
    <t>GRAL.VICENTE GUERRERO SALDANA No.57, COL.CENTRO</t>
  </si>
  <si>
    <t>US-032/2019</t>
  </si>
  <si>
    <t>US-033/2019</t>
  </si>
  <si>
    <t>GUILLERMO ALBERTO MARTINEZ ARIAS</t>
  </si>
  <si>
    <t>ARQ.PEDRO RAMIREZ VAZQUEZ No.2506.COL.REFORMA</t>
  </si>
  <si>
    <t>ILSE ESTEFANIA ALAMO MEJIA</t>
  </si>
  <si>
    <t>TIENDA DE ROPA ARTESANAL</t>
  </si>
  <si>
    <t>AND.PRISCILIANO SANCHEZ PADILLA No.30, COL.CENTRO</t>
  </si>
  <si>
    <t>US-034/2019</t>
  </si>
  <si>
    <t>ALEXIS ESPINOZA OCAMPO</t>
  </si>
  <si>
    <t>PASTELERIA</t>
  </si>
  <si>
    <t>LAZARO CARDENAS No.135,COL.CENTRO</t>
  </si>
  <si>
    <t>VIRGINIA FRANCO ALDAMA</t>
  </si>
  <si>
    <t>CUAUHTEMOC No.49-A,COL.CENTRO</t>
  </si>
  <si>
    <t>ENRIQUETA MENDOZA GARCIA</t>
  </si>
  <si>
    <t>ESTACIONAMIENTO</t>
  </si>
  <si>
    <t>INDEPENDENCIA No.71,COL.CENTRO</t>
  </si>
  <si>
    <t>SILVIA MARIA TERESA LOPEZ PILA</t>
  </si>
  <si>
    <t>MINI SUPER  CON BEBIDAS ALCOHOLICAS DE ALTA Y BAJA  GRADUACION.</t>
  </si>
  <si>
    <t>CALLE ALEJANDRO DE HUMBOLDT #236, COL. CENTRO</t>
  </si>
  <si>
    <t>S/N</t>
  </si>
  <si>
    <t>LAS CERVEZAS MODELO DE OCCIDENTE S DE R.L. DE C.V.</t>
  </si>
  <si>
    <t>DEPOSITO CON VENTA DE CERVEZA PARA LLEVAR</t>
  </si>
  <si>
    <t>CALLE CRISTOBAL COLON #350, COL. CENTRO</t>
  </si>
  <si>
    <t>JESUS CARLOS DUEÑAS CRUZ</t>
  </si>
  <si>
    <t>BODEGA PARA VENTA DE SISTEMAS DE RIEGO AGRICOLA</t>
  </si>
  <si>
    <t>BODEGA # F -7, CENTRAL DE ABASTOS</t>
  </si>
  <si>
    <t>US-039/2019</t>
  </si>
  <si>
    <t xml:space="preserve">AARON ARTURO FLORES ALCAZAR </t>
  </si>
  <si>
    <t>PLANTA PURIFICADORA (OFICINAS)</t>
  </si>
  <si>
    <t>CALLE MOCTEZUMa #621, COL. CENTRO</t>
  </si>
  <si>
    <t>US-040/2019</t>
  </si>
  <si>
    <t>EDWIN IVAN RAFAEL LUIS JUAN</t>
  </si>
  <si>
    <t>BARBERIA</t>
  </si>
  <si>
    <t>US-041/2019</t>
  </si>
  <si>
    <t>MA. DE LOURDES TADILLO HERNANDEZ</t>
  </si>
  <si>
    <t>VENTA DE ACCESORIOS ELECTRICOS</t>
  </si>
  <si>
    <t>CALLE VICTORIA #45, ESQ. CALLE MIGUEL HIDALGO,  COL. CENTRO</t>
  </si>
  <si>
    <t>US-042/2019</t>
  </si>
  <si>
    <t>LUZ ADRIANA LOPEZ EZPINOZA</t>
  </si>
  <si>
    <t>TAQUERIA</t>
  </si>
  <si>
    <t>CAALE JOSE MA. MORELOS Y PAVON. #82, COL. CENTRO</t>
  </si>
  <si>
    <t>US-043/2019</t>
  </si>
  <si>
    <t>RENE RODRIGUEZ ALVAREZ</t>
  </si>
  <si>
    <t>REPARACION DE APARATOS ELECTRONICOS</t>
  </si>
  <si>
    <t>CALLE FEDERICO DEL TORO #916, COL. CENTRO</t>
  </si>
  <si>
    <t>US-044/2019</t>
  </si>
  <si>
    <t>GUILLERMO ALEJANDRO PINEDA SORIANO</t>
  </si>
  <si>
    <t>VENTA DE MATERIA DE SISTEMAS DE RIEGO</t>
  </si>
  <si>
    <t>KILOMETRO 2.6 CARRETERA CD. GUZMAN ZAPOTILTIC</t>
  </si>
  <si>
    <t>US-045/2019</t>
  </si>
  <si>
    <t>JAVIER FLORES MORENO</t>
  </si>
  <si>
    <t>POLLOS ASADOS AL CARBON</t>
  </si>
  <si>
    <t>CALLE MARIANO ABASOLO #492, COL. INSURGENTES</t>
  </si>
  <si>
    <t>JOSE FELIPE CARDENAS GUERRA</t>
  </si>
  <si>
    <t>ROSTICERIA</t>
  </si>
  <si>
    <t>AV. CONSTITULLENTES #48, COL. CONSTITULLENTES</t>
  </si>
  <si>
    <t>US-048/2019</t>
  </si>
  <si>
    <t>AGRUFRUT ZAPOTLAN S.A. DE C. V.</t>
  </si>
  <si>
    <t>VENTA DE PLAGUICIDAS Y FERTILIZANTES</t>
  </si>
  <si>
    <t>TABLA LARGA, FRACCION D #S/N</t>
  </si>
  <si>
    <t>1202/2019</t>
  </si>
  <si>
    <t>CAJA POPULAR TAMAZULA S.C. DE A.P. DE R.L. DE C.V.</t>
  </si>
  <si>
    <t>CAJA POPULAR</t>
  </si>
  <si>
    <t>CALLE CRISTOBAL COLON  #680, COL. CONDOMINIOS PLAZA SAMY</t>
  </si>
  <si>
    <t>US-050/2019</t>
  </si>
  <si>
    <t>FIDEICOMISO DE ACTIVIDAD EMPRESARIAL E IRREVOCABLE</t>
  </si>
  <si>
    <t xml:space="preserve">SERVICIOS FINANCIEROS </t>
  </si>
  <si>
    <t>AV. GOB. ING. ALBERTO CARDENAS JIMENEZ #867 COL. CENTRO</t>
  </si>
  <si>
    <t>VERONICA DIAZ HIDALGO</t>
  </si>
  <si>
    <t>COMPRA Y VENTA DE FERTILIZANTES Y AGROQUIMICOS</t>
  </si>
  <si>
    <t>CALLE HERMENEGILDO GALEANA #200 COL. RINCONADA  GALEANA</t>
  </si>
  <si>
    <t>MARCOS RODRIGUEZ HERNANDEZ.</t>
  </si>
  <si>
    <t>COMPRA  Y VENTA DE MATERIAL RECICLABLE</t>
  </si>
  <si>
    <t>CALLE PUERTO DE TAMPICO #130, FRACC. SANTA MARIA</t>
  </si>
  <si>
    <t>CALLE GOB. ING. ALBERTO CARDENAS JIMENEZ #168, COO. CENTRO</t>
  </si>
  <si>
    <t>US-055/2019</t>
  </si>
  <si>
    <t>EDGAR IVAN VILLANUEVA BAUTISTA</t>
  </si>
  <si>
    <t>ESTACION DE SERVICIOS (GASOLINERIA)</t>
  </si>
  <si>
    <t>FRACCION DEL PREDIO RUSTICO DENOMINADO "LA HUIZACHERA"</t>
  </si>
  <si>
    <t>US-056/2019</t>
  </si>
  <si>
    <t>AIDDE RODRIGUEZ CUEVAS</t>
  </si>
  <si>
    <t xml:space="preserve">LONCHERIA </t>
  </si>
  <si>
    <t>CALLE PASCUAL GALINDO  #17, COL CENTRO</t>
  </si>
  <si>
    <t>US-057/2019</t>
  </si>
  <si>
    <t xml:space="preserve">CONSUELO QUINTERO QUINTERO </t>
  </si>
  <si>
    <t xml:space="preserve">FERRETERIA Y TALPARERIA </t>
  </si>
  <si>
    <t>CALLE FEDERICO DEL TORO  #625,  COL. CENTRO</t>
  </si>
  <si>
    <t>US-058/2019</t>
  </si>
  <si>
    <t>YVONNE MORALES TAMAYO</t>
  </si>
  <si>
    <t>AULAS PARA CLASES DE IDIOMA Y REGULARIZACION ACADEMICA</t>
  </si>
  <si>
    <t>CAALE CRISTOBAL COLON  # 294, COL. CENTRO</t>
  </si>
  <si>
    <t>US-059/2019</t>
  </si>
  <si>
    <t>DAVID AARON SANCHEZ LUNA</t>
  </si>
  <si>
    <t>COMPRA, VENTA E INSTALACION DE EQUIPOS DE RADIOCOMUNICACION Y REDES INALAMBRICAS</t>
  </si>
  <si>
    <t>CALLE FRAMON CORONA MADRIGAL #521, COL. CENTRO</t>
  </si>
  <si>
    <t>US-060/2019</t>
  </si>
  <si>
    <t>IVAN YAJAIRO MORENO AVALOS</t>
  </si>
  <si>
    <t>TALLER DE REPARACION DE EQUIPO AGRICOLA</t>
  </si>
  <si>
    <t>CALLE FEDERICO DE TORO # 696, COL. CENTRO</t>
  </si>
  <si>
    <t>US-036/2019</t>
  </si>
  <si>
    <t>US-037/2019</t>
  </si>
  <si>
    <t>US-038/2019</t>
  </si>
  <si>
    <t>US-047/2019</t>
  </si>
  <si>
    <t>CALLE GRAL. MANUEL M. DIEGUEZ LARA #186, COL CENTRO</t>
  </si>
  <si>
    <t>US-051/2019</t>
  </si>
  <si>
    <t>US-052/2019</t>
  </si>
  <si>
    <t>US-053/2019</t>
  </si>
  <si>
    <t xml:space="preserve">TOTAL ACUMULADO </t>
  </si>
  <si>
    <t>US-061/2019</t>
  </si>
  <si>
    <t>EFREN LICEA DEL TORO</t>
  </si>
  <si>
    <t>CASA DUPLEX</t>
  </si>
  <si>
    <t>LEONA VICARIO FDZ. DE SAN SALVADOR No.217, COL.CENTRO</t>
  </si>
  <si>
    <t>US-062/2019</t>
  </si>
  <si>
    <t>EMMA ROCIO RIVAS LOPEZ</t>
  </si>
  <si>
    <t>PLANCHADURIA</t>
  </si>
  <si>
    <t>US-063/2019</t>
  </si>
  <si>
    <t>RAQUEL DANIRA VEGA VELASCO</t>
  </si>
  <si>
    <t>TIENDA DE ABARROTES</t>
  </si>
  <si>
    <t>FEDERICO DEL TORO No.617,COL.CENTRO</t>
  </si>
  <si>
    <t>GRAL.MANUEL M. DIEGUEZ No.197, COL,CENTRO</t>
  </si>
  <si>
    <t>US-064/2019</t>
  </si>
  <si>
    <t>RAMIRO FLORES GARCIA</t>
  </si>
  <si>
    <t>GRAL.NICOLAS BRAVO No.72,COL.CENTRO</t>
  </si>
  <si>
    <t>US-065/2019</t>
  </si>
  <si>
    <t>SANDRA ISABEL RIOS JUAREZ</t>
  </si>
  <si>
    <t>CREMERIA</t>
  </si>
  <si>
    <t>LIC.IGNACIO MARISCAL No.119,COL.JARDINES DE ZAPOTLAN</t>
  </si>
  <si>
    <t>US-066/2019</t>
  </si>
  <si>
    <t>US-067/2019</t>
  </si>
  <si>
    <t>RUTILO MARTINEZ DOMINGUEZ</t>
  </si>
  <si>
    <t>GOB.ING.ALBERTO CARDENAS JIMENEZ No.29,COL.1RO DE MAYO</t>
  </si>
  <si>
    <t>US-069/2019</t>
  </si>
  <si>
    <t>US-070/2019</t>
  </si>
  <si>
    <t>US-071/2019</t>
  </si>
  <si>
    <t>CECILIA DE JESÚS SILVA MORFIN</t>
  </si>
  <si>
    <t>OFICINA DE PUBLICIDAD</t>
  </si>
  <si>
    <t>IGNACIO ALLENDE UNZAGA No.305,COL.CENTRO</t>
  </si>
  <si>
    <t>US-072/2019</t>
  </si>
  <si>
    <t>ALONDRA GOMEZ CABRERA</t>
  </si>
  <si>
    <t>REFACCIONARIA</t>
  </si>
  <si>
    <t>LA PAZ No.86,COL.CENTRO</t>
  </si>
  <si>
    <t>US-073/2019</t>
  </si>
  <si>
    <t>US-074/2019</t>
  </si>
  <si>
    <t>ROSA HILDA MEDELLIN RUIZ</t>
  </si>
  <si>
    <t>CENTRO DE APRENDIZAJE PARA EL DESARROLLO INTEGRAL DEL NIÑO</t>
  </si>
  <si>
    <t>ANTONIO CASO No.49,COL.CENTRO</t>
  </si>
  <si>
    <t>US-075/2019</t>
  </si>
  <si>
    <t>ANNOVA LOGISTICS S.A. DE C.V.</t>
  </si>
  <si>
    <t xml:space="preserve">OFICINA </t>
  </si>
  <si>
    <t>FEDERICO DEL TORO No.9,COL.CENTRO</t>
  </si>
  <si>
    <t>YULIANA CORTES ALMARAZ</t>
  </si>
  <si>
    <t>MARIANO TORRES ARANDA S/N COL.CONSTITUYENTES</t>
  </si>
  <si>
    <t>US-076/2019</t>
  </si>
  <si>
    <t>ARMANDO GARCIA HERNANDEZ</t>
  </si>
  <si>
    <t>TALLER DE BICICLETAS</t>
  </si>
  <si>
    <t>TONILA No.417 COL.SOLIDARIDAD</t>
  </si>
  <si>
    <t>US-077/2019</t>
  </si>
  <si>
    <t>US-078/2019</t>
  </si>
  <si>
    <t>US-079/2019</t>
  </si>
  <si>
    <t>US-080/2019</t>
  </si>
  <si>
    <t>JOSE FRANCISCO GUZMAN SOSA</t>
  </si>
  <si>
    <t>PASCUAL GALINDO CEBALLOS No.93-A,COL.CENTRO</t>
  </si>
  <si>
    <t>CONSUELO BLANCO ESPINOZA</t>
  </si>
  <si>
    <t>CONSULTORIO DENTAL</t>
  </si>
  <si>
    <t>PINO No.60,COL.SAN PEDRO</t>
  </si>
  <si>
    <t>MARIA SOLEDAD PEÑA RAMIREZ</t>
  </si>
  <si>
    <t>MAL PAIS S/N COL.RUSTICO</t>
  </si>
  <si>
    <t>01/03/2019 AL 31/03/2019</t>
  </si>
  <si>
    <t>31 DE MARZO DEL 2019</t>
  </si>
  <si>
    <t>US-081/2019</t>
  </si>
  <si>
    <t>CRISTIAN IVETTE BAROCIO VALENCIA</t>
  </si>
  <si>
    <t>FARMACIA DE GENERICOS</t>
  </si>
  <si>
    <t>LIC.IGNACIO MARISCAL No.71,COL.JARDINES DE ZAPOTLÁN</t>
  </si>
  <si>
    <t>US-082/2019</t>
  </si>
  <si>
    <t>GABRIELA PATRICIA CASTAÑEDA CASTILLO</t>
  </si>
  <si>
    <t>ZAPOTILTIC No.300,COL.SOLIDARIDAD</t>
  </si>
  <si>
    <t>US-083/2019</t>
  </si>
  <si>
    <t>MARIA DEL REFUGIO CORTES TORRES</t>
  </si>
  <si>
    <t>DEPOSITO DE CERVEZA</t>
  </si>
  <si>
    <t>CARLOS VILLASEÑOR No.113,COL.CONSTITUYENTES</t>
  </si>
  <si>
    <t>29/032019</t>
  </si>
  <si>
    <t>US-084/2019</t>
  </si>
  <si>
    <t>IRMA TERESA TORRES GONZALEZ</t>
  </si>
  <si>
    <t>TIENDA DE ABARROTES CON VENTA DE CERVEZA EMBOTELLADA</t>
  </si>
  <si>
    <t>CARLOS VILLASEÑOR No.209,COL.CONSTITUYENTES</t>
  </si>
  <si>
    <t>US-085/2019</t>
  </si>
  <si>
    <t>US-086/2019</t>
  </si>
  <si>
    <t>US-087/2019</t>
  </si>
  <si>
    <t>US-088/2019</t>
  </si>
  <si>
    <t>US-089/2019</t>
  </si>
  <si>
    <t>US-090/2019</t>
  </si>
  <si>
    <t>MARIA GUADALUPE HERNANDEZ SILVA</t>
  </si>
  <si>
    <t>TIENDA DE ABARROTES CON VENTA DE BEBIDAS DE BAJA GRADUACION EN ENVASE SELLADO</t>
  </si>
  <si>
    <t>GRAL.IGNACIO COMONFORT No.314-A,COL.MAGISTERIAL</t>
  </si>
  <si>
    <t>YESSICA EL SAGRARIO SOLANO ZEPEDA</t>
  </si>
  <si>
    <t>VENTA Y CONSUMO DE BEBIDAS DE BAJA GRADUACION ANEXO A PIZZERIA</t>
  </si>
  <si>
    <t>GRAL.MANUEL M.DIEGUEZ LARA No.182,COL.JARDINES DEL SOL</t>
  </si>
  <si>
    <t>MIRIAM DE JESÚS NAVARRO SILVA</t>
  </si>
  <si>
    <t>ALAMILLO No.39, CO..SOLIDARIDAD</t>
  </si>
  <si>
    <t>MARICELA VAZQUEZ GARCIA</t>
  </si>
  <si>
    <t>TIENDA DE ABARROTES CON VENTA DE CERVEZA PARA LLEVAR</t>
  </si>
  <si>
    <t>LIC.CARLOS PAEZ STILLE No.419,COL.20 DE NOVIEMBRE</t>
  </si>
  <si>
    <t>IVAN ISRAEL CARRILLO MORA</t>
  </si>
  <si>
    <t>TIENDA DE ROPA</t>
  </si>
  <si>
    <t>FEDERICO DEL TORO No.27,INT.4 COL.CENTRO</t>
  </si>
  <si>
    <t>MARIA DEL ROCIO JIMENEZ FRIAS</t>
  </si>
  <si>
    <t>TIENDA DE ABARROTES CON VENTA DE CERVEZAS</t>
  </si>
  <si>
    <t>PROFA.GREGORIA RAMIREZ MORALES No.40,COL.CENTRO</t>
  </si>
  <si>
    <t>US-091/2019</t>
  </si>
  <si>
    <t>US-092/2019</t>
  </si>
  <si>
    <t>US-093/2019</t>
  </si>
  <si>
    <t>US-094/2019</t>
  </si>
  <si>
    <t>US-095/2019</t>
  </si>
  <si>
    <t>US-096/2019</t>
  </si>
  <si>
    <t>US-097/2019</t>
  </si>
  <si>
    <t>AIDE RODRIGUEZ DELGADO</t>
  </si>
  <si>
    <t>IGNACIO ALLENDE UNZAGA No.299,COL.FRACC.LAS FLORES</t>
  </si>
  <si>
    <t>ELIZABETH SILVA GUADARRAMA</t>
  </si>
  <si>
    <t>LOCAL COMERCIAL Y SERVICIOS CENTRALES</t>
  </si>
  <si>
    <t>HERMENEGILDO GALEANA No.8,COL.CENTRO</t>
  </si>
  <si>
    <t>ANTOJERIA GOURMET,VENTA DE ALIMENTOS GOURMET CON VENTA Y CONSUMO DE BEBIDAS ALCOHOLICAS DE BAJA GRADUACION(CERVEZA Y VINOS DE MESA)</t>
  </si>
  <si>
    <t>CONSTITUCION No.87,COL.CENTRO</t>
  </si>
  <si>
    <t>JUAN ENRIQUE SALGADO BENAVIDES</t>
  </si>
  <si>
    <t>IGNACIO ZARAGOZA No.134,COL.CENTRO</t>
  </si>
  <si>
    <t>JUAN CARLOS MONTAÑEZ GUTIERREZ</t>
  </si>
  <si>
    <t>CONSULTORIOS</t>
  </si>
  <si>
    <t>FEDERICO DEL TORO No.722,COL.CENTRO</t>
  </si>
  <si>
    <t>MARIA DE LA LUZ FERMIN BERNABE</t>
  </si>
  <si>
    <t>SALON DE APLICACIÓN DE UÑAS</t>
  </si>
  <si>
    <t>CRISTOBAL COLON No.156,COL.CENTRO</t>
  </si>
  <si>
    <t>US-046/2019</t>
  </si>
  <si>
    <t>DAVID ANAEL DE LA ROSA LARA</t>
  </si>
  <si>
    <t>SANTOS DEGOLLADO No.42,COL.CENTRO</t>
  </si>
  <si>
    <t>MA.DEL CARMEN MARTINEZ CARDENAS</t>
  </si>
  <si>
    <t>MERCERIA Y COPIAS FOTOSTATICAS</t>
  </si>
  <si>
    <t>CRISTOBAL COLON No.649,COL.CENTRO</t>
  </si>
  <si>
    <t>30 DE ABRIL DEL 2019</t>
  </si>
  <si>
    <t>01/04/2019 AL 30/04/2019</t>
  </si>
  <si>
    <t>US-098/2019</t>
  </si>
  <si>
    <t>US-099/2019</t>
  </si>
  <si>
    <t>US-100/2019</t>
  </si>
  <si>
    <t>US-101/2019</t>
  </si>
  <si>
    <t>US-102/2019</t>
  </si>
  <si>
    <t>US-103/2019</t>
  </si>
  <si>
    <t>US-104/2019</t>
  </si>
  <si>
    <t>US-105/2019</t>
  </si>
  <si>
    <t>US-106/2019</t>
  </si>
  <si>
    <t>US-107/2019</t>
  </si>
  <si>
    <t>US-108/2019</t>
  </si>
  <si>
    <t>US-109/2019</t>
  </si>
  <si>
    <t>US-110/2019</t>
  </si>
  <si>
    <t>US-111/2019</t>
  </si>
  <si>
    <t>US-112/2019</t>
  </si>
  <si>
    <t>US-113/2019</t>
  </si>
  <si>
    <t>US-1114/2019</t>
  </si>
  <si>
    <t>US-115/2019</t>
  </si>
  <si>
    <t>MARIA DE LOURDES GARCIA CHAVEZ</t>
  </si>
  <si>
    <t>CALZADA MADERO Y CARRANZA No.473,COL.EJIDAL</t>
  </si>
  <si>
    <t>SANTIAGO RUBIO SILVA</t>
  </si>
  <si>
    <t>VENTA DE CARNITAS</t>
  </si>
  <si>
    <t>AVENIDA JOSE MARIA GONZALEZ DE HERMOSILLO S/N</t>
  </si>
  <si>
    <t>ARRENDADORA DE ESPACIOS COMERCIALES S.A. DE C.V.</t>
  </si>
  <si>
    <t>MIXTO CENTRAL INTENSIDAD ALTA(AU 04,MC-4)</t>
  </si>
  <si>
    <t>ARQ.PEDRO RAMIREZ VAZQUEZ S/N,COL.CENTRO</t>
  </si>
  <si>
    <t>JOSÉ DE JESÚS GARCIA BERNABE</t>
  </si>
  <si>
    <t>REPARACION DE ELECTRODOMESTICOS</t>
  </si>
  <si>
    <t>AVENIDA CONSTITUYENTES No.230,COL.CONSTITUYENTES</t>
  </si>
  <si>
    <t>JOSE FERNANDO CANDELARIO RAMIREZ</t>
  </si>
  <si>
    <t>TALLER DE MARMOLERIA</t>
  </si>
  <si>
    <t>SEBASTIAN ALLENDE No.143</t>
  </si>
  <si>
    <t>JOSE ALVARO MEDINA VEGA</t>
  </si>
  <si>
    <t>GREGORIO TORRES QUINTERO No.178, COL.EJIDAL</t>
  </si>
  <si>
    <t>MIGUEL ALEJANDRO RAMIREZ ZEPEDA</t>
  </si>
  <si>
    <t>TIENDA DE ABARROTES CON VENTA DE CERVEZA</t>
  </si>
  <si>
    <t>RIO ARMERIA No.92,FRACCIONAMIENTO LOS CAMICHINES</t>
  </si>
  <si>
    <t>TV CODICE S.A. DE C.V.</t>
  </si>
  <si>
    <t>OFICINA TV CODICE(COMUNICACIONES DIGITALES)</t>
  </si>
  <si>
    <t>AVENIDA GOB.ING.ALBERTO CARDENAS JIMENEZ No.730,COL.CENTRO</t>
  </si>
  <si>
    <t>JOSE CRUZ BERNARDINO SOLANO</t>
  </si>
  <si>
    <t>CORREGIDORA No.13, COL.CENTRO</t>
  </si>
  <si>
    <t>MARIA TERESA BAUTISTA CHAVEZ</t>
  </si>
  <si>
    <t>COMERCIO Y SERVICIOS CENTRALES</t>
  </si>
  <si>
    <t>1RO DE MAYO No.114,COL.CENTRO</t>
  </si>
  <si>
    <t>MARIA DE LOURDES BAUTISTA GARCIA</t>
  </si>
  <si>
    <t>RIO COLORADO S/NCOL.LIC.GANDARA ESTRADA</t>
  </si>
  <si>
    <t>US-054/2019</t>
  </si>
  <si>
    <t>US-035/2019</t>
  </si>
  <si>
    <t>FRANCISCO JAVIER MAGAÑA VILLANUEVA</t>
  </si>
  <si>
    <t>LOCAL COMERCIAL Y SERVICIOS CENTRALES, Y OFICINAS</t>
  </si>
  <si>
    <t>FEDERICO DEL TORO No.204,COL.CENTRO</t>
  </si>
  <si>
    <t>SUSANA LIZETH DIAZ BAUTISTA</t>
  </si>
  <si>
    <t>MOCTEZUMA No.404,COL.CENTRO</t>
  </si>
  <si>
    <t>EDUARDO OCHOA BORROSINO</t>
  </si>
  <si>
    <t>VENTA DE ACCESORIOS PARA CELULARES</t>
  </si>
  <si>
    <t>GRAL.MANUEL M. DIEGUEZ No.78, COL,CENTRO</t>
  </si>
  <si>
    <t>JUAN CARLOS RAMIREZ CHAVARRIA</t>
  </si>
  <si>
    <t>ABARROTES Y VENTA DE CERVEZA</t>
  </si>
  <si>
    <t>JOSÉ GOMEZ UGARTE No.2,COL.VILLAS DE CALDERÓN</t>
  </si>
  <si>
    <t>SAIRA LIZZETTE DURAN</t>
  </si>
  <si>
    <t>AREA DE JUEGOS Y CAFETERIA</t>
  </si>
  <si>
    <t>CRISTOBAL COLON No.177,COL.CENTRO</t>
  </si>
  <si>
    <t>JOSÉ ARMANDO ZUÑIGA MORENO</t>
  </si>
  <si>
    <t>TIENDA DE ABARROTES CON VENTA DE CERVEZA EN ENVASE CERRADO</t>
  </si>
  <si>
    <t>EUFEMIO ZAPATA No.51,COL.CENTRO</t>
  </si>
  <si>
    <t>ERENDIDA GRANADOS CORONEL</t>
  </si>
  <si>
    <t>GUADALUPE VICTORIA No.155,COL.CENTRO</t>
  </si>
  <si>
    <t>MARIA DEL ROSARIO ZEPEDA SERRATOS</t>
  </si>
  <si>
    <t>CLINICA SPA</t>
  </si>
  <si>
    <t>LIC.MELCHOR OCAMPO No.207,COL.CENTRO</t>
  </si>
  <si>
    <t>JOSEFINA PEREZ AGUAYO</t>
  </si>
  <si>
    <t>GRAL.VEICENTE GUERRERO SALDAÑA No.219</t>
  </si>
  <si>
    <t>JOSE ALBERTO CHAVEZ</t>
  </si>
  <si>
    <t>GASOLINERA</t>
  </si>
  <si>
    <t>EJIDO CIUDAD GUZMAN</t>
  </si>
  <si>
    <t>HABITACIONAL UNIFAMILIAR MEDIA (HU-3)</t>
  </si>
  <si>
    <t>31 DE MAYO DEL 2019</t>
  </si>
  <si>
    <t xml:space="preserve">01/05/2019 AL 31/05/2019 </t>
  </si>
  <si>
    <t>US-0135/2019</t>
  </si>
  <si>
    <t>ROCIO BEATRIZ RAMIREZ MUNGUIA</t>
  </si>
  <si>
    <t>ELABORACIÓN DE FRITURAS ( BOTANAS)</t>
  </si>
  <si>
    <t>PROL. JAZMIN # 6, COL. CENTRO</t>
  </si>
  <si>
    <t>US-0136/2019</t>
  </si>
  <si>
    <t>LIZETH ALVAREZ FARIAS</t>
  </si>
  <si>
    <t>VENTA DE PALETAS Y NEVERIA</t>
  </si>
  <si>
    <t>AND. JOSE GUADALUPE MATA # 35, COL. SILVIANO CARRILLO</t>
  </si>
  <si>
    <t>15/052019</t>
  </si>
  <si>
    <t>US-0137/2019</t>
  </si>
  <si>
    <t>US-0157/2019</t>
  </si>
  <si>
    <t>LUIS GERARDO GARCIA VILLALVAZO</t>
  </si>
  <si>
    <t>SUPER CON VENTA DE BEBIDAS ALCOHOLICAS EN BOTELLA CERRADA</t>
  </si>
  <si>
    <t>CALZADA MADERO Y CARRANZA # 318, COL. CENTRO</t>
  </si>
  <si>
    <t>CLARA NOHEMI MOJARRO REYES</t>
  </si>
  <si>
    <t xml:space="preserve">CENTRO DE ALMACENAMIENTO Y TRANSFORMACIÓN DE MATERIAS PRIMAS FORESTALES </t>
  </si>
  <si>
    <t>MAL PAIS # S/N</t>
  </si>
  <si>
    <t>US-0138/2019</t>
  </si>
  <si>
    <t>US-0139/2019</t>
  </si>
  <si>
    <t>CAROLINA ARAUJO ALVAREZ</t>
  </si>
  <si>
    <t>VENTA DE MADERA</t>
  </si>
  <si>
    <t xml:space="preserve">PERIFERICO SUR # 21, COL. CENTRO </t>
  </si>
  <si>
    <t>US-0140/2019</t>
  </si>
  <si>
    <t>JOSE NOVOA MOSSBERGER</t>
  </si>
  <si>
    <t>LOTIFICACIÓN HABITACIONAL Y COMERCIAL</t>
  </si>
  <si>
    <t>MARIANO ABASOLO #S/N, COL. CENTRO</t>
  </si>
  <si>
    <t>US-0143/2019</t>
  </si>
  <si>
    <t xml:space="preserve">ELMO NOEL SANCHEZ MUNGUIA </t>
  </si>
  <si>
    <t>AGENCIA DE VIAJES</t>
  </si>
  <si>
    <t>OBISPO SERAFIN VAZQUEZ # 452 COL. SOLIDARIDAD</t>
  </si>
  <si>
    <t>US-0145/2019</t>
  </si>
  <si>
    <t xml:space="preserve">FRANCISCO JAVIER SANCHEZ RANGEL </t>
  </si>
  <si>
    <t xml:space="preserve">LOCAL COMERCIAL Y E SERVICIOS DISTRITALES </t>
  </si>
  <si>
    <t xml:space="preserve">GOB.ING. ALBERTO CARDENAS JIMENEZ # 190, COL. CENTRO </t>
  </si>
  <si>
    <t>US-0154/2019</t>
  </si>
  <si>
    <t>DERIVADOS ENERGETICOS VERDES S.A DE C.V.</t>
  </si>
  <si>
    <t xml:space="preserve">ASERRADERO </t>
  </si>
  <si>
    <t>MAL PAIS # S/N COL. RUSTICO</t>
  </si>
  <si>
    <t>US-0156/2019</t>
  </si>
  <si>
    <t xml:space="preserve">MARIA DEL ROCIO ZAVALA GALVÁN </t>
  </si>
  <si>
    <t>CERVECERIA</t>
  </si>
  <si>
    <t>1° DE MAYO # 440, COL. CENTRO</t>
  </si>
  <si>
    <t>US-0141/2019</t>
  </si>
  <si>
    <t xml:space="preserve">CAROLINA MEJIA CARDENAS </t>
  </si>
  <si>
    <t>BANCO DE MATERIAL GEOLOGICO</t>
  </si>
  <si>
    <t>PARCELA N° 589Z1P10/14</t>
  </si>
  <si>
    <t>US-0142/2019</t>
  </si>
  <si>
    <t xml:space="preserve">CARLOS EDUARDO CUEVAS CONTRERAS </t>
  </si>
  <si>
    <t>FERRETERIA</t>
  </si>
  <si>
    <t>MIGUEL HIDALGO Y COSTILLA # 697, COL. CENTRO</t>
  </si>
  <si>
    <t>US-0144/2019</t>
  </si>
  <si>
    <t>GUILLERMO FLORES HORTA</t>
  </si>
  <si>
    <t>CRISTOBAL COLÓN # 177, COL. CENTRO</t>
  </si>
  <si>
    <t>LOCAL COMERCIAL Y  DE SERVICIOS CENTRALES</t>
  </si>
  <si>
    <t>US-0148/2019</t>
  </si>
  <si>
    <t>EXTRAVISIÓN COMUNICACIÓN S.A.P.I DE C.V.</t>
  </si>
  <si>
    <t>OFICINA DE COBRO</t>
  </si>
  <si>
    <t>CONSTITUCIÓN # 309, COL. CENTRO</t>
  </si>
  <si>
    <t>US-0149/2019</t>
  </si>
  <si>
    <t>CAJA SOLIDARIA CHIQUILIZTLI, C.C DE A.P DE R.L DE C.V.</t>
  </si>
  <si>
    <t xml:space="preserve">CAJA DE AHORRO Y PRESTAMO </t>
  </si>
  <si>
    <t xml:space="preserve">MARCOS GORDOA # 100, COL. CENTRO </t>
  </si>
  <si>
    <t>US-0150/2019</t>
  </si>
  <si>
    <t>PEDRO GUERRERO GUERRERO</t>
  </si>
  <si>
    <t xml:space="preserve">HABITACIONAL UNIFAMILIAR DENSIDAD ALTA </t>
  </si>
  <si>
    <t xml:space="preserve"> IGNACIO ALLENDE UNZAGA # S/N, COL. FRACCTO. LAS FLORES</t>
  </si>
  <si>
    <t>US-0151/2019</t>
  </si>
  <si>
    <t>CONSULTORIA Y ASESORIA EN PREVENCION DE RIESGOS, S.A DE C.V.</t>
  </si>
  <si>
    <t>OFICINAS DE ATENCIÓN AL PUBLICO</t>
  </si>
  <si>
    <t>AV. 1° DE MAYO # 565, INT. 2,3,COL. PLAZA ZAPOTLAN</t>
  </si>
  <si>
    <t>US-0152/2019</t>
  </si>
  <si>
    <t>DIE STARKE OPERADOR INMOBILIARIA S.A DE C.V.</t>
  </si>
  <si>
    <t>IGNACIO ALLENDE UNZAGA # S/N, COL. FRACCTO. LAS FLORES</t>
  </si>
  <si>
    <t>US-0155/2019</t>
  </si>
  <si>
    <t>FERNANDO LOPEZ ALVAREZ</t>
  </si>
  <si>
    <t>RAMON DE LA VEGA S7N, COL. VILLA OLIMPICA.</t>
  </si>
  <si>
    <t>EVA LIZETH LOMELI DE LOS SANTOS</t>
  </si>
  <si>
    <t>SAN RODOLFO # 40, FRACCTO. VALLE DE LA PROVIDENCIA</t>
  </si>
  <si>
    <t>US-0159/2019</t>
  </si>
  <si>
    <t xml:space="preserve">ROSA GRISELDA VILLALVAZO BARÓN </t>
  </si>
  <si>
    <t>TIENDA DE UNIFORMES QUIRURGICOS Y EQUIPO MEDICO</t>
  </si>
  <si>
    <t>CRISTOBAL COLÓN # 680, COL. CENTRO</t>
  </si>
  <si>
    <t>US-0160/2019</t>
  </si>
  <si>
    <t>JOSE ROSALES JOAQUIN</t>
  </si>
  <si>
    <t>ESTUDIO DE MICROPIGMENTACIÓN</t>
  </si>
  <si>
    <t>PASCUAL GALINDO # 90, COL. CENTRO</t>
  </si>
  <si>
    <t>US-0161/2019</t>
  </si>
  <si>
    <t>IDALIA JANETTE SANDOVAL NOVOA</t>
  </si>
  <si>
    <t xml:space="preserve">ACCESORIOS PARA VEHICULOS </t>
  </si>
  <si>
    <t>GRAL. RAMÓN CORONA MADRIGAL # 231, COL. CENTRO</t>
  </si>
  <si>
    <t>US-0162/2019</t>
  </si>
  <si>
    <t>MA CARMEN LOPEZ ALONSO</t>
  </si>
  <si>
    <t>SIMON BOLIVAR # 23, COL. EL NOGAL</t>
  </si>
  <si>
    <t xml:space="preserve"> </t>
  </si>
  <si>
    <t>US-0163/2019</t>
  </si>
  <si>
    <t xml:space="preserve">RAYMUNDO GARCIA GARCIA </t>
  </si>
  <si>
    <t xml:space="preserve">LLANTERA </t>
  </si>
  <si>
    <t>AV. JOSE MA. GONZALEZ DE HERMOSILLO # S/N COL.CENTRO</t>
  </si>
  <si>
    <t xml:space="preserve">01/06/2019 AL 30/06/2019 </t>
  </si>
  <si>
    <t>30 DE JUNIO DEL 2019</t>
  </si>
  <si>
    <t>US-0164/2019</t>
  </si>
  <si>
    <t>GUADALUPE CAPETILLO CELIMUNDO</t>
  </si>
  <si>
    <t xml:space="preserve">TIENDA DE ABARROTES </t>
  </si>
  <si>
    <t>BELISARIO DOMINGUEZ PALENCIA # 26 COL. CENTRO</t>
  </si>
  <si>
    <t>US-0165/2019</t>
  </si>
  <si>
    <t>TOMAS AMADOR ROBLES SANCHEZ</t>
  </si>
  <si>
    <t>OFICINA ADMINISTRATIVA</t>
  </si>
  <si>
    <t xml:space="preserve">NIÑOS HEROES # 7, COL. MANSIONES DEL REAL </t>
  </si>
  <si>
    <t>US-0166/2019</t>
  </si>
  <si>
    <t>JOSE DEL TORO BAYARDO</t>
  </si>
  <si>
    <t>SPA DE UÑAS, MANICURE Y PEDICURE</t>
  </si>
  <si>
    <t>AV. GOB. ING. ALBERTO CARDENAS JIMENEZ # 867, LOCAL 6-10</t>
  </si>
  <si>
    <t>US-0167/2019</t>
  </si>
  <si>
    <t xml:space="preserve">MARIA LOURDES GODINEZ FARIAS </t>
  </si>
  <si>
    <t>ALIMENTOS BALANCEADOS ( FABRICA Y EXPENDIO)</t>
  </si>
  <si>
    <t>MIGUEL HIDALGO Y COSTILLA # 252, COL. CENTRO</t>
  </si>
  <si>
    <t>US-0168/2019</t>
  </si>
  <si>
    <t>MARIA CONCEPCIÓN TORRES JIMENEZ</t>
  </si>
  <si>
    <t>JESUS NIÑO MORONES # 358, FRACCTO.ACUEDUCTO SAN JOSE .</t>
  </si>
  <si>
    <t>US-0169/2019</t>
  </si>
  <si>
    <t xml:space="preserve">J. FELIX VILLALVAZO SANCHEZ </t>
  </si>
  <si>
    <t>HABITACIONAL</t>
  </si>
  <si>
    <t xml:space="preserve">SIN NOMBRE  # S/N. COL. RUSTICO </t>
  </si>
  <si>
    <t>US-0171/2019</t>
  </si>
  <si>
    <t>JOSEFINA DE LA TORRE OCHOA</t>
  </si>
  <si>
    <t>MIGUEL HIDALGO Y COSTILLA # 520, COL. CENTRO</t>
  </si>
  <si>
    <t>US-0172/2019</t>
  </si>
  <si>
    <t xml:space="preserve">ROBERTO PERALES SIERRA </t>
  </si>
  <si>
    <t>LOCAL COMERCIAL Y DE SERVICIOS BARRIALES</t>
  </si>
  <si>
    <t xml:space="preserve">AV. JUAN JOSE ARREOLA ZUÑIGA # 804, COL. LAS AMERICAS </t>
  </si>
  <si>
    <t>US-0174/2019</t>
  </si>
  <si>
    <t xml:space="preserve">EDGAR TORRES FREGOSO </t>
  </si>
  <si>
    <t>HABITACIONAL UNIFAMILIAR DENSIDAD ALTA</t>
  </si>
  <si>
    <t xml:space="preserve">GUADALUPE # 6, COL. LA GIRALDA </t>
  </si>
  <si>
    <t>US-0176/2019</t>
  </si>
  <si>
    <t>HECTOR CHRISTIAN ALVAREZ TINOCO</t>
  </si>
  <si>
    <t>OPTICA</t>
  </si>
  <si>
    <t>GRAL. RAMON CORONA MADRIGAL #235,COL. CENTRO</t>
  </si>
  <si>
    <t>US-0182/2019</t>
  </si>
  <si>
    <t>RAFAEL HERNANDEZ VILLALVAZO</t>
  </si>
  <si>
    <t>CONCRETERA</t>
  </si>
  <si>
    <t>AV. JOSE MARIA GONZALEZ DE HERMOSILLO # 2035, COL. CENTRO</t>
  </si>
  <si>
    <t>No. DE REGISTROS 35</t>
  </si>
  <si>
    <t>No. DE REGISTRO 36</t>
  </si>
  <si>
    <t>No. DE REGISTRO 19</t>
  </si>
  <si>
    <t>No. DE REGISTROS 24</t>
  </si>
  <si>
    <t xml:space="preserve">No. DE REGISTROS 12 </t>
  </si>
  <si>
    <t>31 DE JULIO DEL 2019</t>
  </si>
  <si>
    <t xml:space="preserve">01/07/2019 AL 31/07/2019 </t>
  </si>
  <si>
    <t>USO-234/19</t>
  </si>
  <si>
    <t>MARIA ALCANTAR CASAS</t>
  </si>
  <si>
    <t xml:space="preserve">TAQUERIA </t>
  </si>
  <si>
    <t>USO-188/19</t>
  </si>
  <si>
    <t>CAROLINA OROZCO GUZMAN</t>
  </si>
  <si>
    <t>TIENDA COSMETICOS Y ESTETICA</t>
  </si>
  <si>
    <t>USO-186/19</t>
  </si>
  <si>
    <t>EDEN ALEJANDRA LLAMAS SABALZA</t>
  </si>
  <si>
    <t>CONSULTORIO MEDICOS</t>
  </si>
  <si>
    <t>USO-187/19</t>
  </si>
  <si>
    <t>MARIA DE LOURDES ANAYA</t>
  </si>
  <si>
    <t>REFORMA 132</t>
  </si>
  <si>
    <t>DEPARTAMENTO, BODEGA Y GUARDERIA</t>
  </si>
  <si>
    <t>RODOLFO NAVARRO IBARRA</t>
  </si>
  <si>
    <t>OFICINAS CONSTRUCTORA</t>
  </si>
  <si>
    <t>USO-202/19</t>
  </si>
  <si>
    <t>COLEGIO MILITARIZADO AGUILAS DE MEXICO</t>
  </si>
  <si>
    <t>RUSTICO</t>
  </si>
  <si>
    <t>ESCUELA</t>
  </si>
  <si>
    <t>USO-201/19</t>
  </si>
  <si>
    <t>MARCO ANTONIO ALONSO HERNANDEZ</t>
  </si>
  <si>
    <t>ART DE ARQUITECTURA</t>
  </si>
  <si>
    <t>USO-191/19</t>
  </si>
  <si>
    <t>MARICELA AGUILAR BALTAZAR</t>
  </si>
  <si>
    <t>ABARROTES</t>
  </si>
  <si>
    <t>USO-193/19</t>
  </si>
  <si>
    <t>EDGAR ORLANDO GALVAN LOPEZ</t>
  </si>
  <si>
    <t>ABARROTES, MISCELANIA, LICORES</t>
  </si>
  <si>
    <t>USO-194/19</t>
  </si>
  <si>
    <t>BLANCA ELIZABETH ESPINOZA CERVANTES</t>
  </si>
  <si>
    <t>ORTOPEDIA</t>
  </si>
  <si>
    <t>USO-189/19</t>
  </si>
  <si>
    <t>AGUIVA AVOCADOS SRL DE CV</t>
  </si>
  <si>
    <t>ACOPIO DE AGUACATE</t>
  </si>
  <si>
    <t>16/047/19</t>
  </si>
  <si>
    <t>USO-196/19</t>
  </si>
  <si>
    <t>VERONICA BEATRIZ GOMEZ PALOMERA</t>
  </si>
  <si>
    <t>SEVERO DIAZ</t>
  </si>
  <si>
    <t>NUM ADICIONAL</t>
  </si>
  <si>
    <t>USO-197/19</t>
  </si>
  <si>
    <t>MA GABRIELA MONDRAGON NAVIA</t>
  </si>
  <si>
    <t>ESTANCIA INFANTIL</t>
  </si>
  <si>
    <t>CRSITOBAL COLON # 766</t>
  </si>
  <si>
    <t>FEDERICO DEL TORO # 147</t>
  </si>
  <si>
    <t>GREGORIO TORRES # 513</t>
  </si>
  <si>
    <t>REFORMA # 132</t>
  </si>
  <si>
    <t>1 MAYO # 126</t>
  </si>
  <si>
    <t>CONSTITUCION # 17</t>
  </si>
  <si>
    <t>CUBA # 658</t>
  </si>
  <si>
    <t>CUAUHTEMOC # 145</t>
  </si>
  <si>
    <t>CALZADA MADERO Y CARRANZA # 487</t>
  </si>
  <si>
    <t>FRANCISCO GUZMAN # 48</t>
  </si>
  <si>
    <t>SIEMBRA # 477</t>
  </si>
  <si>
    <t>ROLANDO ANDO SA DE CV</t>
  </si>
  <si>
    <t>REPARACION DE MOTOS</t>
  </si>
  <si>
    <t>USO-199/19</t>
  </si>
  <si>
    <t>RAMONA VENANCIO MORALES</t>
  </si>
  <si>
    <t>VENTAD E CARNE DE AVE</t>
  </si>
  <si>
    <t>USO-200/19</t>
  </si>
  <si>
    <t>JESSICA TERRONES FUENTES</t>
  </si>
  <si>
    <t>BISUTERIA</t>
  </si>
  <si>
    <t>USO-203/19</t>
  </si>
  <si>
    <t>ENRIQUE ESTRADA FLORES</t>
  </si>
  <si>
    <t>UNIDAD MEDICA</t>
  </si>
  <si>
    <t>FELIX TORRES MILANES # 5</t>
  </si>
  <si>
    <t>CARLOS VILLASEÑOR # 179</t>
  </si>
  <si>
    <t>RAMON CORONA # 36</t>
  </si>
  <si>
    <t>ALFREDO GARCIA SILVA # 2</t>
  </si>
  <si>
    <t>USO-211/19</t>
  </si>
  <si>
    <t>CRISTINA DEL CARMEN FLORES ESCOBAR</t>
  </si>
  <si>
    <t>OYAMELES # 18</t>
  </si>
  <si>
    <t>USO-208/19</t>
  </si>
  <si>
    <t>IRMA RODRIGUEZ FAVELA</t>
  </si>
  <si>
    <t xml:space="preserve">MARIANO ABASOLO </t>
  </si>
  <si>
    <t>HABUTACIONAL UNIFAMILIAR</t>
  </si>
  <si>
    <t>USO-209/19</t>
  </si>
  <si>
    <t>ANA LAURA GONZALEZ HERNANDEZ</t>
  </si>
  <si>
    <t>USO-207/19</t>
  </si>
  <si>
    <t>MARIA FERNANDA HERNANDEZ RAMIREZ</t>
  </si>
  <si>
    <t>FEDERICO DEL TORO # 829</t>
  </si>
  <si>
    <t>SAN JUAN # 88</t>
  </si>
  <si>
    <t>USO-210/19</t>
  </si>
  <si>
    <t>LORENA ANGELICA ESPINOZA GONZALEZ</t>
  </si>
  <si>
    <t>ARCANGELES 22</t>
  </si>
  <si>
    <t>PURIFICADORA DE AGUA</t>
  </si>
  <si>
    <t>USO-206/19</t>
  </si>
  <si>
    <t>MARIA DEL CARMEN VARGAS DE LA TORRE</t>
  </si>
  <si>
    <t>SANTA INES #30</t>
  </si>
  <si>
    <t>LAVANDERIA</t>
  </si>
  <si>
    <t>USO-212/19</t>
  </si>
  <si>
    <t>DANIEL CHAVEZ GALLARDO</t>
  </si>
  <si>
    <t xml:space="preserve">COLON 666 </t>
  </si>
  <si>
    <t>LETRA ADICIONAL</t>
  </si>
  <si>
    <t>USO-216/19</t>
  </si>
  <si>
    <t>CRISTOBAL NAX SILVA SANCHEZ</t>
  </si>
  <si>
    <t>AGUSTIN YAÑEZ DELGADILLO</t>
  </si>
  <si>
    <t>COCHERA</t>
  </si>
  <si>
    <t>USO-213/19</t>
  </si>
  <si>
    <t>OSVALDO REYES ESPINOZA</t>
  </si>
  <si>
    <t>ARADO 35</t>
  </si>
  <si>
    <t>USO-214/19</t>
  </si>
  <si>
    <t>CLAUDIO VILLA  AGUIRRE</t>
  </si>
  <si>
    <t>COMIDA CASERA Y TAQUERIA</t>
  </si>
  <si>
    <t>ZAPOTITLAN 235</t>
  </si>
  <si>
    <t>USO-205/19</t>
  </si>
  <si>
    <t xml:space="preserve">MARIA DE LOURDES EGOVIA ANAYA </t>
  </si>
  <si>
    <t>GUARDERIA</t>
  </si>
  <si>
    <t>USO-204/19</t>
  </si>
  <si>
    <t>DEPARTAMENTOS</t>
  </si>
  <si>
    <t>MANUEL M DIEGUEZ</t>
  </si>
  <si>
    <t>USO-215/19</t>
  </si>
  <si>
    <t>ARACELI UBADE CEJA</t>
  </si>
  <si>
    <t>ESTETICA</t>
  </si>
  <si>
    <t>SANTOS DEGOLLADO 161</t>
  </si>
  <si>
    <t>USO-218/19</t>
  </si>
  <si>
    <t>CLASES PARTICULARES</t>
  </si>
  <si>
    <t>ALFONSO ESPARZA  4</t>
  </si>
  <si>
    <t>USO-217/19</t>
  </si>
  <si>
    <t>BRENDA KARINA CORONA ROMERO</t>
  </si>
  <si>
    <t>VETERINARIA 22</t>
  </si>
  <si>
    <t>USO-221/19</t>
  </si>
  <si>
    <t>ALEJANDRO BAYARDO MORALES</t>
  </si>
  <si>
    <t>OFICINAS</t>
  </si>
  <si>
    <t>CALZADA MADERO Y CARRANZA 533</t>
  </si>
  <si>
    <t>USO-219/19</t>
  </si>
  <si>
    <t>FRANCISCO JAVIER MACIAS VARGAS</t>
  </si>
  <si>
    <t>FLORERIA</t>
  </si>
  <si>
    <t>CONSTITUCION 518</t>
  </si>
  <si>
    <t>USO-224/19</t>
  </si>
  <si>
    <t>FRANCISCO  LUCAS BALTAZAR</t>
  </si>
  <si>
    <t>VICENTE GUERRERO 115</t>
  </si>
  <si>
    <t>USO-223/19</t>
  </si>
  <si>
    <t>MARIA SOCORRO MICHEL ORTIZ</t>
  </si>
  <si>
    <t>LONCHERIA Y ADICIONAL</t>
  </si>
  <si>
    <t>OCAMPO 278</t>
  </si>
  <si>
    <t>USO-226/19</t>
  </si>
  <si>
    <t>SERGIO ARMANDO AGUILAR</t>
  </si>
  <si>
    <t>RESTAURANT / BAR</t>
  </si>
  <si>
    <t>CONSTITUCION 301</t>
  </si>
  <si>
    <t>USO-228/19</t>
  </si>
  <si>
    <t>ELEAZAR BARAJAS MORENO</t>
  </si>
  <si>
    <t>FEDERICO DEL TORO 302</t>
  </si>
  <si>
    <t>USO-229/19</t>
  </si>
  <si>
    <t>ARNULFO CHAVEZ PINTO</t>
  </si>
  <si>
    <t>SALON DE EVENTOS</t>
  </si>
  <si>
    <t>FRESNITO</t>
  </si>
  <si>
    <t>No. DE REGISTROS 39</t>
  </si>
  <si>
    <t>31 DE AGOSTO DEL 2019</t>
  </si>
  <si>
    <t xml:space="preserve">01/08/2019 AL 31/08/2019 </t>
  </si>
  <si>
    <t>USO-231/19</t>
  </si>
  <si>
    <t>DANIEL DIAZ CHAVEZ</t>
  </si>
  <si>
    <t>ADICIONAL NUMERO</t>
  </si>
  <si>
    <t>USO-230/19</t>
  </si>
  <si>
    <t>MARTHA GUTIERREZ VARGAS</t>
  </si>
  <si>
    <t>FACTIBILIDAD SAPAZA</t>
  </si>
  <si>
    <t>USO-232/19</t>
  </si>
  <si>
    <t>GUILLERMO RAMIREZ PEREZ</t>
  </si>
  <si>
    <t>ESTETICA Y ADICIONAL NO</t>
  </si>
  <si>
    <t>Io MAYO # 396</t>
  </si>
  <si>
    <t>MAGNIOLIA # 469</t>
  </si>
  <si>
    <t>RAMON CORONA # 453-A</t>
  </si>
  <si>
    <t>CENTRO DE ATENCION PSICOLOGICA</t>
  </si>
  <si>
    <t>CENTRO EDUCATIVO</t>
  </si>
  <si>
    <t>BRAVO # 339</t>
  </si>
  <si>
    <t>USO-237/19</t>
  </si>
  <si>
    <t>MARIO ALBERTO PRECIADO MORAN</t>
  </si>
  <si>
    <t>TALLER DE DISEÑO</t>
  </si>
  <si>
    <t>DARIO VARGAS</t>
  </si>
  <si>
    <t>USO-238/19</t>
  </si>
  <si>
    <t>BRENDA SOFIA MORAN AMEZCUA</t>
  </si>
  <si>
    <t xml:space="preserve">ABARROTES </t>
  </si>
  <si>
    <t xml:space="preserve">LUIS DONALDO COLOSIO </t>
  </si>
  <si>
    <t>19/058/19</t>
  </si>
  <si>
    <t>USO-235/19</t>
  </si>
  <si>
    <t>GUADALUPE ANGEL ZACARIAS</t>
  </si>
  <si>
    <t>USO-239/19</t>
  </si>
  <si>
    <t>JOSE ROGELIO COVARRUBIAS COBIAN</t>
  </si>
  <si>
    <t>REPARACION DE MOTOCICLETAS</t>
  </si>
  <si>
    <t>USO-242/19</t>
  </si>
  <si>
    <t>JOSE LUIS BARRERA GUIJARRO</t>
  </si>
  <si>
    <t>REFORMA # 74B</t>
  </si>
  <si>
    <t>QUINTANAR # 333A</t>
  </si>
  <si>
    <t>JORDAN # 76</t>
  </si>
  <si>
    <t>NAYELI VIANNEY LARA MENDOZA</t>
  </si>
  <si>
    <t>BORDADOS E IMPRESIONES</t>
  </si>
  <si>
    <t>USO-244/19</t>
  </si>
  <si>
    <t>HILARIA PEREZ BONILLA</t>
  </si>
  <si>
    <t>PANADERIA</t>
  </si>
  <si>
    <t>USO-243/19</t>
  </si>
  <si>
    <t>ROBERTO DE LA TORRE</t>
  </si>
  <si>
    <t>ZAPATERIA</t>
  </si>
  <si>
    <t>USO-245/19</t>
  </si>
  <si>
    <t>EMILIA BALTAZAR GUZMAN</t>
  </si>
  <si>
    <t>REFORMA # 225</t>
  </si>
  <si>
    <t>LAZARO CARDENAS  # 305</t>
  </si>
  <si>
    <t>COLON # 329</t>
  </si>
  <si>
    <t>QUINTANAR # 299</t>
  </si>
  <si>
    <t>THANOSEF A.C.</t>
  </si>
  <si>
    <t>CENTRO DE REHABILITACION</t>
  </si>
  <si>
    <t>USO-246/19</t>
  </si>
  <si>
    <t>EDUARDO PAEZ CASTELL</t>
  </si>
  <si>
    <t>NEVERIA</t>
  </si>
  <si>
    <t>BOLIVIA  # 6</t>
  </si>
  <si>
    <t>JUAREZ  # 28</t>
  </si>
  <si>
    <t>USO-248/19</t>
  </si>
  <si>
    <t>EMMA GARCIA CASTILLO</t>
  </si>
  <si>
    <t>ALIMENTOS PREPARADOS</t>
  </si>
  <si>
    <t>PASCUAL GALINDO 72B</t>
  </si>
  <si>
    <t>USO-249/19</t>
  </si>
  <si>
    <t>DAYNA ELENA BECERRA GARCIA</t>
  </si>
  <si>
    <t>ZARAGOZA 99</t>
  </si>
  <si>
    <t>USO-254/19</t>
  </si>
  <si>
    <t>EDUARDO GODINEZ FARIAS</t>
  </si>
  <si>
    <t>CONSTITUCION 269</t>
  </si>
  <si>
    <t>USO-252-19</t>
  </si>
  <si>
    <t>AGRICOLA LOS CERRITOS SPR DE RL</t>
  </si>
  <si>
    <t>AGRICILA</t>
  </si>
  <si>
    <t>RODEO</t>
  </si>
  <si>
    <t>USO-251/19</t>
  </si>
  <si>
    <t>CERRITOS</t>
  </si>
  <si>
    <t>CHARCO 2</t>
  </si>
  <si>
    <t>USO-250/19</t>
  </si>
  <si>
    <t>TUNAS ALTAS</t>
  </si>
  <si>
    <t>USO-256/19</t>
  </si>
  <si>
    <t>MARIA EVA VILLALVAZO SALCEDO</t>
  </si>
  <si>
    <t>FARMACIA</t>
  </si>
  <si>
    <t>CUAUHTEMOC 155</t>
  </si>
  <si>
    <t>USO-255/19</t>
  </si>
  <si>
    <t>MARTA ALICIA SANCHEZ MIRAMONTES</t>
  </si>
  <si>
    <t>LAVANDERIA EN COCHERA</t>
  </si>
  <si>
    <t>SAN JUAN 8</t>
  </si>
  <si>
    <t>No. DE REGISTROS 23</t>
  </si>
  <si>
    <t>31 DE SEPTIEMBRE DEL 2019</t>
  </si>
  <si>
    <t xml:space="preserve">01/09/2019 AL 31/09/2019 </t>
  </si>
  <si>
    <t>ALVARO CORONA LOYA</t>
  </si>
  <si>
    <t>RESTAURANT - BAR</t>
  </si>
  <si>
    <t>USO-260-19</t>
  </si>
  <si>
    <t>LECAM CAJAS SA DE CV</t>
  </si>
  <si>
    <t>ARTICULOS CARTON</t>
  </si>
  <si>
    <t>GRICELDA VILLEGAS CARO</t>
  </si>
  <si>
    <t>HERLINDA VALENCIA ESPINOZA</t>
  </si>
  <si>
    <t>ABARROTES / CERVEZA</t>
  </si>
  <si>
    <t>USO-261/19</t>
  </si>
  <si>
    <t>OLGA MARIA RAMIREZ</t>
  </si>
  <si>
    <t>SALON DE BELLEZA</t>
  </si>
  <si>
    <t>USO-262/19</t>
  </si>
  <si>
    <t>RICARDO BAUTISTA CHAVEZ</t>
  </si>
  <si>
    <t>VENTA DE CONCRETO</t>
  </si>
  <si>
    <t>USO-263/19</t>
  </si>
  <si>
    <t>RICARDO BERNARDINO GUZMAN</t>
  </si>
  <si>
    <t>USO-264/19</t>
  </si>
  <si>
    <t>VELIA GONZALEZ HERNANDEZ</t>
  </si>
  <si>
    <t>USO-266/19</t>
  </si>
  <si>
    <t>MARIA TERESA RODRIGUEZ RAMIREZ</t>
  </si>
  <si>
    <t>CASA HABITACION Y LOCAL</t>
  </si>
  <si>
    <t>PUERTO DE MANZANILLO SN</t>
  </si>
  <si>
    <t>USO-265/19</t>
  </si>
  <si>
    <t>ALMA LORENA LARIOS AGUILAR</t>
  </si>
  <si>
    <t>USO-269/19</t>
  </si>
  <si>
    <t>CELINA CARDENAS AVIÑA</t>
  </si>
  <si>
    <t>ELECTRONICA Y NOVEDADES</t>
  </si>
  <si>
    <t>ANTONIO AGUILAR SANCHEZ</t>
  </si>
  <si>
    <t>PENSION DE AUTOS</t>
  </si>
  <si>
    <t>USO-271/19</t>
  </si>
  <si>
    <t>AUTOTRANSPORTE</t>
  </si>
  <si>
    <t>PAQUETERIA</t>
  </si>
  <si>
    <t xml:space="preserve">MIGUEL DE LA MADRID </t>
  </si>
  <si>
    <t>USO-273/19</t>
  </si>
  <si>
    <t>OLIVER MORENO</t>
  </si>
  <si>
    <t>LOCAL COMERCIAL</t>
  </si>
  <si>
    <t>CROSFIT</t>
  </si>
  <si>
    <t>USO-270/19</t>
  </si>
  <si>
    <t>RAMON CANDELARIO PEREZ</t>
  </si>
  <si>
    <t>USO-272/19</t>
  </si>
  <si>
    <t>ALEJANDRA ELIZABETH GONZALEZ</t>
  </si>
  <si>
    <t>No. DE REGISTROS 16</t>
  </si>
  <si>
    <t>FEDERICO DEL TORO # 750</t>
  </si>
  <si>
    <t>1 DE MAYO</t>
  </si>
  <si>
    <t>GARDENIAS # 3</t>
  </si>
  <si>
    <t>ATOYAC # 589</t>
  </si>
  <si>
    <t>CONSTITUCION  # 11 INT 1</t>
  </si>
  <si>
    <t>LODO  # 100</t>
  </si>
  <si>
    <t>TONILA  # 437</t>
  </si>
  <si>
    <t>CONTITUYES # 245</t>
  </si>
  <si>
    <t>VIOLETAS # 17</t>
  </si>
  <si>
    <t>PROLONG. JALISCO # 592</t>
  </si>
  <si>
    <t>MANUEL DE JESUS MUNGUIA  # 25</t>
  </si>
  <si>
    <t>ANDADOR SUR # 39</t>
  </si>
  <si>
    <t>CARMEN SERDAN  # 94</t>
  </si>
  <si>
    <t>GABRIEL ARELLANO SOTO</t>
  </si>
  <si>
    <t>EMPAQUE DE AGUACATE</t>
  </si>
  <si>
    <t>JOSE ANTONIO CHAVEZ FLORES</t>
  </si>
  <si>
    <t>CARMEN CHAVEZ LOPEZ</t>
  </si>
  <si>
    <t>SALON FIESTAS INFATILES</t>
  </si>
  <si>
    <t>USO-279/19</t>
  </si>
  <si>
    <t>GRUPO FRUTICOLA DEL NEVADO</t>
  </si>
  <si>
    <t>USO-280/19</t>
  </si>
  <si>
    <t>COMERCIALIZADORA GREEN HOW</t>
  </si>
  <si>
    <t>BODEGA DE FERTILIZANTES</t>
  </si>
  <si>
    <t>CIRCUITO LOS COLOMOS</t>
  </si>
  <si>
    <t>JOSE MANUEL HERNANDEZ</t>
  </si>
  <si>
    <t>PAPELERIA Y MERCERIA</t>
  </si>
  <si>
    <t>USO-282/19</t>
  </si>
  <si>
    <t>JESUS IVAN FERNANDEZ</t>
  </si>
  <si>
    <t>USO-283/19</t>
  </si>
  <si>
    <t>TRADE INDUSTRIAL CORPORACION</t>
  </si>
  <si>
    <t>OFICINAS ADMON</t>
  </si>
  <si>
    <t>JOSE MARIA GONZALEZ DE HERMOSILLO</t>
  </si>
  <si>
    <t>USO-281/19</t>
  </si>
  <si>
    <t>JOSE LUIS SOLORIO LAUREANO</t>
  </si>
  <si>
    <t>DARIO VARGAS 149</t>
  </si>
  <si>
    <t>HAMBURGUESAS</t>
  </si>
  <si>
    <t>USO-824/19</t>
  </si>
  <si>
    <t>JOSE URIEL RODRIGUEZ</t>
  </si>
  <si>
    <t>USO-285/19</t>
  </si>
  <si>
    <t>JUAN PABLO RODRIGUEZ VEGA</t>
  </si>
  <si>
    <t>ALBERTO CARDENAS JIMENEZ</t>
  </si>
  <si>
    <t>USO-288/19</t>
  </si>
  <si>
    <t>FOOD GROP SA DE CV</t>
  </si>
  <si>
    <t>USO-289/19</t>
  </si>
  <si>
    <t>FRUTICOLA RIBEROL SPR DE RL DE CV</t>
  </si>
  <si>
    <t>SIN NOMBRE</t>
  </si>
  <si>
    <t>USO-291/19</t>
  </si>
  <si>
    <t>GABRIELA DEL TORO ALVAREZ</t>
  </si>
  <si>
    <t>ARTICULOS PARA EL HOGAR</t>
  </si>
  <si>
    <t>USO-292/19</t>
  </si>
  <si>
    <t>FERNANDO NAVARRO LUNA</t>
  </si>
  <si>
    <t>USO-293/19</t>
  </si>
  <si>
    <t>LAURA JANETH BELTRAN PASCUAL</t>
  </si>
  <si>
    <t>FEDERICO DEL TORO</t>
  </si>
  <si>
    <t>PIHUAMO # 126</t>
  </si>
  <si>
    <t>MOCTEZUMA # 173</t>
  </si>
  <si>
    <t>OYAMEL # 80</t>
  </si>
  <si>
    <t>1 MAYO # 114</t>
  </si>
  <si>
    <t>CANANEA # 68</t>
  </si>
  <si>
    <t>ALBERTO CARDENAS JIMENEZ  # 867</t>
  </si>
  <si>
    <t>JOSE CLEMENTE OROZCO  # 94</t>
  </si>
  <si>
    <t>CALZADA MADERO Y CARRANZA  # 509</t>
  </si>
  <si>
    <t>USO-294/19</t>
  </si>
  <si>
    <t>BRENDA LUGO GARCIA</t>
  </si>
  <si>
    <t>BODEGA</t>
  </si>
  <si>
    <t>OBISPO SERAFIN VAZQUEZ</t>
  </si>
  <si>
    <t>USO-295/19</t>
  </si>
  <si>
    <t>AQUAINTERRACCIONES S. C.</t>
  </si>
  <si>
    <t>OFICINA</t>
  </si>
  <si>
    <t>COLON 220</t>
  </si>
  <si>
    <t>USO-297/19</t>
  </si>
  <si>
    <t>LAURA TERESA PEREGRINA PEREZ</t>
  </si>
  <si>
    <t>MARIANO ABASOLO 437</t>
  </si>
  <si>
    <t>USO-298/19</t>
  </si>
  <si>
    <t>ACEROS MURILLO</t>
  </si>
  <si>
    <t>COMPRA Y VENTA DE ACERO</t>
  </si>
  <si>
    <t>JOSE MARIA GONZALEZ DE HERMOSILLO 440</t>
  </si>
  <si>
    <t>USO-299/19</t>
  </si>
  <si>
    <t>CENTRO DE EDUCACION SUPERIOR</t>
  </si>
  <si>
    <t>NICOLAS BRAVO 339</t>
  </si>
  <si>
    <t>USO-300/19</t>
  </si>
  <si>
    <t>BRITISH AMERICAN TABACCO MEXICO</t>
  </si>
  <si>
    <t>BODEGA DE CIGARROS</t>
  </si>
  <si>
    <t>ANTONIO CASO 116</t>
  </si>
  <si>
    <t>USO-301/19</t>
  </si>
  <si>
    <t>EVANGELINA VILLANUEVA BARAJAS</t>
  </si>
  <si>
    <t>UNIFAMILIAR DENSIDAN MEDIA</t>
  </si>
  <si>
    <t>BUSTAMANTE 7</t>
  </si>
  <si>
    <t>USO-302/19</t>
  </si>
  <si>
    <t>USO-303/19</t>
  </si>
  <si>
    <t>USO-305/19</t>
  </si>
  <si>
    <t>FRANCISCO JAVIER ROMERO ROBLES</t>
  </si>
  <si>
    <t>MARIANO ABASOLO 581,INT2</t>
  </si>
  <si>
    <t>31 DE OCTUBRE  DEL 2019</t>
  </si>
  <si>
    <t>ANTONIO CASO # 4</t>
  </si>
  <si>
    <t xml:space="preserve">01/10/2019 AL 31/10/2019 </t>
  </si>
  <si>
    <t>ACEROS MURILLO SA DE CV</t>
  </si>
  <si>
    <t>COMPRA Y VENTA DE FIERROS Y ACEROS</t>
  </si>
  <si>
    <t xml:space="preserve">AV JOSE MARIA GONZALEZ </t>
  </si>
  <si>
    <t>FRANCISCO JAVIER ROMERO</t>
  </si>
  <si>
    <t>ABASOLO 581</t>
  </si>
  <si>
    <t>USO-306/19</t>
  </si>
  <si>
    <t>INSUMOS MELLY  SA DE CV</t>
  </si>
  <si>
    <t>CONSULTORIO Y FARMACION</t>
  </si>
  <si>
    <t>COLON 500</t>
  </si>
  <si>
    <t>USO-307/19</t>
  </si>
  <si>
    <t>JESUS DE MANUEL SILVA TORRES</t>
  </si>
  <si>
    <t>VENTA DE CEMENTO Y CAL</t>
  </si>
  <si>
    <t>JOSE MARIA GONZALEZ DE HERMOSILLO199</t>
  </si>
  <si>
    <t>USO-308/19</t>
  </si>
  <si>
    <t>MARTHA CAROLINA ARRIAGA</t>
  </si>
  <si>
    <t>REFORMA 85 A</t>
  </si>
  <si>
    <t>USO-309/19</t>
  </si>
  <si>
    <t>MARTHA FABIOLA RODRIGUEZ</t>
  </si>
  <si>
    <t>GUADALUPE VICTORIA 408</t>
  </si>
  <si>
    <t>USO-311/19</t>
  </si>
  <si>
    <t>OMAR ARMANDO GONZALEZ</t>
  </si>
  <si>
    <t>CONSTITUCION 307</t>
  </si>
  <si>
    <t>USO-312/19</t>
  </si>
  <si>
    <t xml:space="preserve">GONZALO ASAEL BENAVIDES </t>
  </si>
  <si>
    <t>COLEGIO MILITARIZADIO 93</t>
  </si>
  <si>
    <t>USO-313/19</t>
  </si>
  <si>
    <t>BIO INSUMOS SAN JOSE</t>
  </si>
  <si>
    <t>FERTILIZANTES ORGANICOS</t>
  </si>
  <si>
    <t>JOSE MARIA GONZALEZ DE HERMOSILLO 2000</t>
  </si>
  <si>
    <t xml:space="preserve">01/11/2019 AL 30/11/2019 </t>
  </si>
  <si>
    <t>30 DE NOVIEMBRE  DEL 2019</t>
  </si>
  <si>
    <t>No. DE REGISTROS 9</t>
  </si>
  <si>
    <t>31 DE DICIEMBRE DEL 2019</t>
  </si>
  <si>
    <t xml:space="preserve">01/12/2019 AL 31/12/2019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</si>
</sst>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4" fontId="6" fillId="3" borderId="2" xfId="1" applyFont="1" applyFill="1" applyBorder="1" applyAlignment="1">
      <alignment horizontal="center" vertical="center"/>
    </xf>
    <xf numFmtId="44" fontId="6" fillId="3" borderId="3" xfId="1" applyFont="1" applyFill="1" applyBorder="1" applyAlignment="1">
      <alignment horizontal="center" vertical="center"/>
    </xf>
    <xf numFmtId="0" fontId="0" fillId="0" borderId="0" xfId="0" applyAlignment="1"/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44" fontId="6" fillId="0" borderId="4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6" fillId="0" borderId="4" xfId="0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4" fontId="6" fillId="0" borderId="4" xfId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4" fontId="9" fillId="2" borderId="8" xfId="1" applyFont="1" applyFill="1" applyBorder="1" applyAlignment="1">
      <alignment horizontal="center" vertical="center" wrapText="1"/>
    </xf>
    <xf numFmtId="44" fontId="0" fillId="0" borderId="0" xfId="0" applyNumberForma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6" fillId="0" borderId="4" xfId="0" applyFont="1" applyFill="1" applyBorder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3" fillId="4" borderId="0" xfId="0" applyFont="1" applyFill="1"/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vertical="top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 wrapText="1"/>
    </xf>
    <xf numFmtId="14" fontId="6" fillId="5" borderId="4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4" fontId="0" fillId="0" borderId="0" xfId="0" applyNumberFormat="1" applyFill="1" applyBorder="1"/>
    <xf numFmtId="44" fontId="9" fillId="0" borderId="0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44" fontId="9" fillId="2" borderId="8" xfId="1" applyNumberFormat="1" applyFont="1" applyFill="1" applyBorder="1" applyAlignment="1">
      <alignment horizontal="center" vertical="center" wrapText="1"/>
    </xf>
    <xf numFmtId="0" fontId="0" fillId="0" borderId="0" xfId="0" applyBorder="1"/>
    <xf numFmtId="8" fontId="9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44" fontId="9" fillId="5" borderId="8" xfId="1" applyFont="1" applyFill="1" applyBorder="1" applyAlignment="1">
      <alignment horizontal="center" vertical="center" wrapText="1"/>
    </xf>
    <xf numFmtId="44" fontId="12" fillId="5" borderId="8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4" xfId="0" applyFont="1" applyBorder="1"/>
    <xf numFmtId="0" fontId="6" fillId="0" borderId="4" xfId="0" applyFont="1" applyBorder="1"/>
    <xf numFmtId="14" fontId="6" fillId="0" borderId="4" xfId="0" applyNumberFormat="1" applyFont="1" applyBorder="1"/>
    <xf numFmtId="0" fontId="6" fillId="0" borderId="0" xfId="0" applyFont="1" applyBorder="1"/>
    <xf numFmtId="0" fontId="3" fillId="0" borderId="0" xfId="0" applyFont="1" applyBorder="1"/>
    <xf numFmtId="14" fontId="6" fillId="0" borderId="0" xfId="0" applyNumberFormat="1" applyFont="1" applyBorder="1"/>
    <xf numFmtId="0" fontId="6" fillId="0" borderId="14" xfId="0" applyFont="1" applyBorder="1" applyAlignment="1">
      <alignment horizontal="left" vertical="center" wrapText="1"/>
    </xf>
    <xf numFmtId="0" fontId="0" fillId="0" borderId="4" xfId="0" applyBorder="1"/>
    <xf numFmtId="14" fontId="0" fillId="0" borderId="4" xfId="0" applyNumberFormat="1" applyBorder="1"/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14" fontId="8" fillId="0" borderId="6" xfId="0" applyNumberFormat="1" applyFont="1" applyBorder="1" applyAlignment="1">
      <alignment horizontal="right" vertical="center" wrapText="1"/>
    </xf>
    <xf numFmtId="14" fontId="8" fillId="0" borderId="7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0" fontId="12" fillId="0" borderId="6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right" vertical="center" wrapText="1"/>
    </xf>
    <xf numFmtId="14" fontId="7" fillId="0" borderId="7" xfId="0" applyNumberFormat="1" applyFont="1" applyBorder="1" applyAlignment="1">
      <alignment horizontal="right" vertical="center" wrapText="1"/>
    </xf>
    <xf numFmtId="14" fontId="8" fillId="0" borderId="0" xfId="0" applyNumberFormat="1" applyFont="1" applyFill="1" applyBorder="1" applyAlignment="1">
      <alignment horizontal="right" vertical="center" wrapText="1"/>
    </xf>
    <xf numFmtId="14" fontId="6" fillId="0" borderId="4" xfId="0" applyNumberFormat="1" applyFont="1" applyBorder="1" applyAlignment="1">
      <alignment horizontal="left" vertical="center"/>
    </xf>
    <xf numFmtId="44" fontId="6" fillId="0" borderId="4" xfId="1" applyFont="1" applyFill="1" applyBorder="1" applyAlignment="1">
      <alignment horizontal="left" vertical="center"/>
    </xf>
    <xf numFmtId="16" fontId="6" fillId="0" borderId="4" xfId="0" applyNumberFormat="1" applyFont="1" applyBorder="1" applyAlignment="1">
      <alignment horizontal="left" vertical="center" wrapText="1"/>
    </xf>
    <xf numFmtId="6" fontId="6" fillId="0" borderId="4" xfId="1" applyNumberFormat="1" applyFont="1" applyFill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14" fontId="6" fillId="0" borderId="13" xfId="0" applyNumberFormat="1" applyFont="1" applyBorder="1" applyAlignment="1">
      <alignment horizontal="left" vertical="center"/>
    </xf>
    <xf numFmtId="44" fontId="6" fillId="0" borderId="13" xfId="1" applyFont="1" applyFill="1" applyBorder="1" applyAlignment="1">
      <alignment horizontal="left" vertical="center"/>
    </xf>
    <xf numFmtId="14" fontId="6" fillId="0" borderId="13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16" fontId="0" fillId="0" borderId="4" xfId="0" applyNumberFormat="1" applyBorder="1" applyAlignment="1">
      <alignment horizontal="left"/>
    </xf>
    <xf numFmtId="14" fontId="6" fillId="0" borderId="0" xfId="0" applyNumberFormat="1" applyFont="1" applyBorder="1" applyAlignment="1">
      <alignment horizontal="left" vertical="center"/>
    </xf>
    <xf numFmtId="44" fontId="6" fillId="0" borderId="0" xfId="1" applyFont="1" applyFill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66FF"/>
      <color rgb="FFCC66FF"/>
      <color rgb="FFFF00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6037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5254" y="368081"/>
          <a:ext cx="1538070" cy="812801"/>
        </a:xfrm>
        <a:prstGeom prst="rect">
          <a:avLst/>
        </a:prstGeom>
      </xdr:spPr>
    </xdr:pic>
    <xdr:clientData/>
  </xdr:twoCellAnchor>
  <xdr:twoCellAnchor editAs="oneCell">
    <xdr:from>
      <xdr:col>2</xdr:col>
      <xdr:colOff>18401</xdr:colOff>
      <xdr:row>37</xdr:row>
      <xdr:rowOff>103909</xdr:rowOff>
    </xdr:from>
    <xdr:to>
      <xdr:col>2</xdr:col>
      <xdr:colOff>1536750</xdr:colOff>
      <xdr:row>44</xdr:row>
      <xdr:rowOff>127721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5214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38</xdr:row>
      <xdr:rowOff>177581</xdr:rowOff>
    </xdr:from>
    <xdr:to>
      <xdr:col>7</xdr:col>
      <xdr:colOff>415642</xdr:colOff>
      <xdr:row>43</xdr:row>
      <xdr:rowOff>37882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6595" y="368081"/>
          <a:ext cx="1540235" cy="8128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3E1FEF2-88B9-4717-AB1C-4EFA88CD55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138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5570C605-4375-4FE0-B304-D13F1EF9F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47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DAAB67E-4FF5-4C24-B29B-709CA364B8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138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5BDD736F-2A3C-4121-9A9C-468475118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47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A9D72D3-6AEC-4FBA-8211-5715B0A497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138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AB98C4EA-6C07-4F92-B781-C099F5CE8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47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8990734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9254906"/>
          <a:ext cx="1535472" cy="812801"/>
        </a:xfrm>
        <a:prstGeom prst="rect">
          <a:avLst/>
        </a:prstGeom>
      </xdr:spPr>
    </xdr:pic>
    <xdr:clientData/>
  </xdr:twoCellAnchor>
  <xdr:twoCellAnchor editAs="oneCell">
    <xdr:from>
      <xdr:col>2</xdr:col>
      <xdr:colOff>18401</xdr:colOff>
      <xdr:row>43</xdr:row>
      <xdr:rowOff>103909</xdr:rowOff>
    </xdr:from>
    <xdr:to>
      <xdr:col>2</xdr:col>
      <xdr:colOff>1536750</xdr:colOff>
      <xdr:row>50</xdr:row>
      <xdr:rowOff>127721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69219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44</xdr:row>
      <xdr:rowOff>177581</xdr:rowOff>
    </xdr:from>
    <xdr:to>
      <xdr:col>7</xdr:col>
      <xdr:colOff>415642</xdr:colOff>
      <xdr:row>49</xdr:row>
      <xdr:rowOff>37882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9936" y="368081"/>
          <a:ext cx="1607342" cy="812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70951" y="9409834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8595" y="9674006"/>
          <a:ext cx="1611672" cy="812801"/>
        </a:xfrm>
        <a:prstGeom prst="rect">
          <a:avLst/>
        </a:prstGeom>
      </xdr:spPr>
    </xdr:pic>
    <xdr:clientData/>
  </xdr:twoCellAnchor>
  <xdr:twoCellAnchor editAs="oneCell">
    <xdr:from>
      <xdr:col>2</xdr:col>
      <xdr:colOff>18401</xdr:colOff>
      <xdr:row>43</xdr:row>
      <xdr:rowOff>103909</xdr:rowOff>
    </xdr:from>
    <xdr:to>
      <xdr:col>2</xdr:col>
      <xdr:colOff>1536750</xdr:colOff>
      <xdr:row>50</xdr:row>
      <xdr:rowOff>127721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5214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44</xdr:row>
      <xdr:rowOff>177581</xdr:rowOff>
    </xdr:from>
    <xdr:to>
      <xdr:col>7</xdr:col>
      <xdr:colOff>415642</xdr:colOff>
      <xdr:row>49</xdr:row>
      <xdr:rowOff>37882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65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8990734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9254906"/>
          <a:ext cx="1611672" cy="8128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90D1A49-04F9-47EA-80C5-ABCF33B90E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138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85A37CF2-CB2F-4E3C-96E9-430B3D4EC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47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9C9C9DE-AAFF-446C-AA11-B3C29680D4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138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20A26247-E498-4B6B-B1DA-9955C759C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47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F9491AA-BD20-4CC8-9FBA-08D4407E14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138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768E6B63-A812-4FA9-B5F2-BBFE5C7FE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47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9F0779F-412D-4825-8058-C0405CED9C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138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3CE1DF9-7D22-469D-9BC8-70E24A809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4720" y="368081"/>
          <a:ext cx="1611672" cy="812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4:I74"/>
  <sheetViews>
    <sheetView view="pageLayout" topLeftCell="A55" zoomScale="70" zoomScaleNormal="85" zoomScaleSheetLayoutView="100" zoomScalePageLayoutView="70" workbookViewId="0">
      <selection activeCell="E73" sqref="E73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31" customWidth="1"/>
    <col min="4" max="4" width="45.7109375" style="31" customWidth="1"/>
    <col min="5" max="5" width="55.85546875" style="31" customWidth="1"/>
    <col min="6" max="6" width="12.85546875" style="4" customWidth="1"/>
    <col min="7" max="7" width="14.7109375" style="4" customWidth="1"/>
    <col min="8" max="8" width="13" style="4" customWidth="1"/>
    <col min="9" max="9" width="15.7109375" style="5" customWidth="1"/>
  </cols>
  <sheetData>
    <row r="4" spans="1:9" ht="15" customHeight="1" x14ac:dyDescent="0.25">
      <c r="C4" s="85" t="s">
        <v>90</v>
      </c>
      <c r="D4" s="85"/>
      <c r="E4" s="85"/>
      <c r="F4" s="85"/>
      <c r="G4" s="85"/>
    </row>
    <row r="5" spans="1:9" ht="15" customHeight="1" x14ac:dyDescent="0.25">
      <c r="C5" s="85"/>
      <c r="D5" s="85"/>
      <c r="E5" s="85"/>
      <c r="F5" s="85"/>
      <c r="G5" s="85"/>
    </row>
    <row r="9" spans="1:9" ht="21" customHeight="1" x14ac:dyDescent="0.25">
      <c r="A9" s="86" t="s">
        <v>0</v>
      </c>
      <c r="B9" s="86"/>
      <c r="C9" s="33" t="s">
        <v>47</v>
      </c>
      <c r="D9" s="87" t="s">
        <v>15</v>
      </c>
      <c r="E9" s="87"/>
      <c r="F9" s="2" t="s">
        <v>1</v>
      </c>
      <c r="G9" s="88" t="s">
        <v>48</v>
      </c>
      <c r="H9" s="89"/>
      <c r="I9" s="89"/>
    </row>
    <row r="10" spans="1:9" ht="15.75" customHeight="1" x14ac:dyDescent="0.25">
      <c r="A10" s="86" t="s">
        <v>2</v>
      </c>
      <c r="B10" s="86"/>
      <c r="C10" s="3" t="s">
        <v>14</v>
      </c>
      <c r="D10" s="87"/>
      <c r="E10" s="87"/>
    </row>
    <row r="11" spans="1:9" ht="15.75" thickBot="1" x14ac:dyDescent="0.3">
      <c r="C11" s="94" t="s">
        <v>3</v>
      </c>
      <c r="D11" s="94"/>
      <c r="E11" s="32"/>
      <c r="F11" s="94" t="s">
        <v>4</v>
      </c>
      <c r="G11" s="94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12.75" x14ac:dyDescent="0.2">
      <c r="A13" s="12">
        <v>1</v>
      </c>
      <c r="B13" s="13" t="s">
        <v>35</v>
      </c>
      <c r="C13" s="14" t="s">
        <v>36</v>
      </c>
      <c r="D13" s="15" t="s">
        <v>37</v>
      </c>
      <c r="E13" s="15" t="s">
        <v>38</v>
      </c>
      <c r="F13" s="16">
        <v>43461</v>
      </c>
      <c r="G13" s="16">
        <v>43472</v>
      </c>
      <c r="H13" s="13"/>
      <c r="I13" s="17">
        <v>718</v>
      </c>
    </row>
    <row r="14" spans="1:9" s="19" customFormat="1" ht="25.5" x14ac:dyDescent="0.2">
      <c r="A14" s="12">
        <v>2</v>
      </c>
      <c r="B14" s="13" t="s">
        <v>39</v>
      </c>
      <c r="C14" s="14" t="s">
        <v>40</v>
      </c>
      <c r="D14" s="15" t="s">
        <v>42</v>
      </c>
      <c r="E14" s="15" t="s">
        <v>41</v>
      </c>
      <c r="F14" s="16">
        <v>43468</v>
      </c>
      <c r="G14" s="16">
        <v>43479</v>
      </c>
      <c r="H14" s="13">
        <v>903064</v>
      </c>
      <c r="I14" s="17">
        <v>718</v>
      </c>
    </row>
    <row r="15" spans="1:9" s="19" customFormat="1" ht="24.75" customHeight="1" x14ac:dyDescent="0.2">
      <c r="A15" s="12">
        <v>3</v>
      </c>
      <c r="B15" s="13" t="s">
        <v>43</v>
      </c>
      <c r="C15" s="14" t="s">
        <v>22</v>
      </c>
      <c r="D15" s="15" t="s">
        <v>23</v>
      </c>
      <c r="E15" s="15" t="s">
        <v>44</v>
      </c>
      <c r="F15" s="16">
        <v>43467</v>
      </c>
      <c r="G15" s="16">
        <v>43476</v>
      </c>
      <c r="H15" s="13">
        <v>902911</v>
      </c>
      <c r="I15" s="17">
        <v>718</v>
      </c>
    </row>
    <row r="16" spans="1:9" s="18" customFormat="1" ht="26.25" customHeight="1" x14ac:dyDescent="0.2">
      <c r="A16" s="12">
        <v>4</v>
      </c>
      <c r="B16" s="13" t="s">
        <v>45</v>
      </c>
      <c r="C16" s="14" t="s">
        <v>29</v>
      </c>
      <c r="D16" s="15" t="s">
        <v>23</v>
      </c>
      <c r="E16" s="15" t="s">
        <v>46</v>
      </c>
      <c r="F16" s="16">
        <v>43467</v>
      </c>
      <c r="G16" s="16">
        <v>43476</v>
      </c>
      <c r="H16" s="13">
        <v>902911</v>
      </c>
      <c r="I16" s="17">
        <v>718</v>
      </c>
    </row>
    <row r="17" spans="1:9" s="20" customFormat="1" ht="25.5" x14ac:dyDescent="0.2">
      <c r="A17" s="12">
        <v>5</v>
      </c>
      <c r="B17" s="13" t="s">
        <v>49</v>
      </c>
      <c r="C17" s="14" t="s">
        <v>22</v>
      </c>
      <c r="D17" s="15" t="s">
        <v>23</v>
      </c>
      <c r="E17" s="15" t="s">
        <v>50</v>
      </c>
      <c r="F17" s="16">
        <v>43467</v>
      </c>
      <c r="G17" s="16">
        <v>43476</v>
      </c>
      <c r="H17" s="13">
        <v>902911</v>
      </c>
      <c r="I17" s="17">
        <v>718</v>
      </c>
    </row>
    <row r="18" spans="1:9" s="20" customFormat="1" ht="14.25" x14ac:dyDescent="0.2">
      <c r="A18" s="12">
        <v>6</v>
      </c>
      <c r="B18" s="13" t="s">
        <v>51</v>
      </c>
      <c r="C18" s="14" t="s">
        <v>52</v>
      </c>
      <c r="D18" s="15" t="s">
        <v>53</v>
      </c>
      <c r="E18" s="15" t="s">
        <v>54</v>
      </c>
      <c r="F18" s="16">
        <v>43476</v>
      </c>
      <c r="G18" s="16">
        <v>43487</v>
      </c>
      <c r="H18" s="13">
        <v>900804</v>
      </c>
      <c r="I18" s="17">
        <v>718</v>
      </c>
    </row>
    <row r="19" spans="1:9" s="20" customFormat="1" ht="25.5" x14ac:dyDescent="0.2">
      <c r="A19" s="12">
        <v>7</v>
      </c>
      <c r="B19" s="13" t="s">
        <v>55</v>
      </c>
      <c r="C19" s="14" t="s">
        <v>56</v>
      </c>
      <c r="D19" s="15" t="s">
        <v>57</v>
      </c>
      <c r="E19" s="15" t="s">
        <v>58</v>
      </c>
      <c r="F19" s="16">
        <v>43479</v>
      </c>
      <c r="G19" s="16">
        <v>43488</v>
      </c>
      <c r="H19" s="13">
        <v>906357</v>
      </c>
      <c r="I19" s="17">
        <v>718</v>
      </c>
    </row>
    <row r="20" spans="1:9" s="20" customFormat="1" ht="21" customHeight="1" x14ac:dyDescent="0.2">
      <c r="A20" s="12">
        <v>8</v>
      </c>
      <c r="B20" s="13" t="s">
        <v>59</v>
      </c>
      <c r="C20" s="14" t="s">
        <v>60</v>
      </c>
      <c r="D20" s="15" t="s">
        <v>61</v>
      </c>
      <c r="E20" s="15" t="s">
        <v>62</v>
      </c>
      <c r="F20" s="16">
        <v>43480</v>
      </c>
      <c r="G20" s="16">
        <v>43489</v>
      </c>
      <c r="H20" s="13">
        <v>906381</v>
      </c>
      <c r="I20" s="17">
        <v>718</v>
      </c>
    </row>
    <row r="21" spans="1:9" s="19" customFormat="1" ht="14.25" x14ac:dyDescent="0.2">
      <c r="A21" s="12">
        <v>9</v>
      </c>
      <c r="B21" s="13" t="s">
        <v>63</v>
      </c>
      <c r="C21" s="14" t="s">
        <v>64</v>
      </c>
      <c r="D21" s="15" t="s">
        <v>28</v>
      </c>
      <c r="E21" s="15" t="s">
        <v>65</v>
      </c>
      <c r="F21" s="16">
        <v>43481</v>
      </c>
      <c r="G21" s="16">
        <v>43490</v>
      </c>
      <c r="H21" s="13">
        <v>905361</v>
      </c>
      <c r="I21" s="17">
        <v>718</v>
      </c>
    </row>
    <row r="22" spans="1:9" s="20" customFormat="1" ht="25.5" x14ac:dyDescent="0.2">
      <c r="A22" s="12">
        <v>10</v>
      </c>
      <c r="B22" s="13" t="s">
        <v>66</v>
      </c>
      <c r="C22" s="14" t="s">
        <v>67</v>
      </c>
      <c r="D22" s="15" t="s">
        <v>68</v>
      </c>
      <c r="E22" s="15" t="s">
        <v>69</v>
      </c>
      <c r="F22" s="16">
        <v>43481</v>
      </c>
      <c r="G22" s="16">
        <v>43490</v>
      </c>
      <c r="H22" s="13">
        <v>905434</v>
      </c>
      <c r="I22" s="17">
        <v>718</v>
      </c>
    </row>
    <row r="23" spans="1:9" s="20" customFormat="1" ht="25.5" x14ac:dyDescent="0.2">
      <c r="A23" s="12">
        <v>11</v>
      </c>
      <c r="B23" s="13" t="s">
        <v>70</v>
      </c>
      <c r="C23" s="15" t="s">
        <v>71</v>
      </c>
      <c r="D23" s="15" t="s">
        <v>72</v>
      </c>
      <c r="E23" s="15" t="s">
        <v>73</v>
      </c>
      <c r="F23" s="16">
        <v>43481</v>
      </c>
      <c r="G23" s="16">
        <v>43490</v>
      </c>
      <c r="H23" s="13"/>
      <c r="I23" s="17">
        <v>718</v>
      </c>
    </row>
    <row r="24" spans="1:9" s="20" customFormat="1" ht="14.25" x14ac:dyDescent="0.2">
      <c r="A24" s="12">
        <v>12</v>
      </c>
      <c r="B24" s="13" t="s">
        <v>74</v>
      </c>
      <c r="C24" s="14" t="s">
        <v>75</v>
      </c>
      <c r="D24" s="15" t="s">
        <v>76</v>
      </c>
      <c r="E24" s="15" t="s">
        <v>77</v>
      </c>
      <c r="F24" s="16">
        <v>43482</v>
      </c>
      <c r="G24" s="16">
        <v>43493</v>
      </c>
      <c r="H24" s="13">
        <v>905607</v>
      </c>
      <c r="I24" s="17">
        <v>718</v>
      </c>
    </row>
    <row r="25" spans="1:9" s="18" customFormat="1" ht="25.5" x14ac:dyDescent="0.2">
      <c r="A25" s="12">
        <v>13</v>
      </c>
      <c r="B25" s="13" t="s">
        <v>78</v>
      </c>
      <c r="C25" s="14" t="s">
        <v>79</v>
      </c>
      <c r="D25" s="15" t="s">
        <v>80</v>
      </c>
      <c r="E25" s="15" t="s">
        <v>81</v>
      </c>
      <c r="F25" s="16">
        <v>43482</v>
      </c>
      <c r="G25" s="16">
        <v>43493</v>
      </c>
      <c r="H25" s="13">
        <v>905598</v>
      </c>
      <c r="I25" s="17">
        <v>718</v>
      </c>
    </row>
    <row r="26" spans="1:9" s="20" customFormat="1" ht="14.25" x14ac:dyDescent="0.2">
      <c r="A26" s="12">
        <v>14</v>
      </c>
      <c r="B26" s="13" t="s">
        <v>82</v>
      </c>
      <c r="C26" s="14" t="s">
        <v>83</v>
      </c>
      <c r="D26" s="15" t="s">
        <v>84</v>
      </c>
      <c r="E26" s="15" t="s">
        <v>85</v>
      </c>
      <c r="F26" s="16">
        <v>43486</v>
      </c>
      <c r="G26" s="16">
        <v>43495</v>
      </c>
      <c r="H26" s="13">
        <v>905866</v>
      </c>
      <c r="I26" s="17">
        <v>718</v>
      </c>
    </row>
    <row r="27" spans="1:9" s="18" customFormat="1" ht="25.5" x14ac:dyDescent="0.2">
      <c r="A27" s="12">
        <v>15</v>
      </c>
      <c r="B27" s="13" t="s">
        <v>86</v>
      </c>
      <c r="C27" s="14" t="s">
        <v>87</v>
      </c>
      <c r="D27" s="15" t="s">
        <v>88</v>
      </c>
      <c r="E27" s="15" t="s">
        <v>89</v>
      </c>
      <c r="F27" s="16">
        <v>43486</v>
      </c>
      <c r="G27" s="16">
        <v>43495</v>
      </c>
      <c r="H27" s="13">
        <v>905890</v>
      </c>
      <c r="I27" s="17">
        <v>718</v>
      </c>
    </row>
    <row r="28" spans="1:9" s="26" customFormat="1" ht="24.75" customHeight="1" x14ac:dyDescent="0.2">
      <c r="A28" s="12">
        <v>16</v>
      </c>
      <c r="B28" s="13" t="s">
        <v>91</v>
      </c>
      <c r="C28" s="21" t="s">
        <v>92</v>
      </c>
      <c r="D28" s="21" t="s">
        <v>93</v>
      </c>
      <c r="E28" s="21" t="s">
        <v>94</v>
      </c>
      <c r="F28" s="22">
        <v>43483</v>
      </c>
      <c r="G28" s="23">
        <v>43490</v>
      </c>
      <c r="H28" s="24">
        <v>905836</v>
      </c>
      <c r="I28" s="17">
        <v>718</v>
      </c>
    </row>
    <row r="29" spans="1:9" s="20" customFormat="1" ht="14.25" x14ac:dyDescent="0.2">
      <c r="A29" s="12">
        <v>17</v>
      </c>
      <c r="B29" s="13" t="s">
        <v>95</v>
      </c>
      <c r="C29" s="14" t="s">
        <v>96</v>
      </c>
      <c r="D29" s="15" t="s">
        <v>97</v>
      </c>
      <c r="E29" s="15" t="s">
        <v>98</v>
      </c>
      <c r="F29" s="16">
        <v>43486</v>
      </c>
      <c r="G29" s="16">
        <v>43495</v>
      </c>
      <c r="H29" s="13">
        <v>889663</v>
      </c>
      <c r="I29" s="17">
        <v>718</v>
      </c>
    </row>
    <row r="30" spans="1:9" s="20" customFormat="1" ht="25.5" x14ac:dyDescent="0.2">
      <c r="A30" s="12">
        <v>18</v>
      </c>
      <c r="B30" s="13" t="s">
        <v>99</v>
      </c>
      <c r="C30" s="14" t="s">
        <v>100</v>
      </c>
      <c r="D30" s="15" t="s">
        <v>30</v>
      </c>
      <c r="E30" s="15" t="s">
        <v>101</v>
      </c>
      <c r="F30" s="16">
        <v>43244</v>
      </c>
      <c r="G30" s="16">
        <v>43258</v>
      </c>
      <c r="H30" s="13">
        <v>874387</v>
      </c>
      <c r="I30" s="17">
        <v>718</v>
      </c>
    </row>
    <row r="31" spans="1:9" s="20" customFormat="1" ht="14.25" x14ac:dyDescent="0.2">
      <c r="A31" s="12">
        <v>19</v>
      </c>
      <c r="B31" s="13" t="s">
        <v>102</v>
      </c>
      <c r="C31" s="14" t="s">
        <v>103</v>
      </c>
      <c r="D31" s="15" t="s">
        <v>104</v>
      </c>
      <c r="E31" s="15" t="s">
        <v>105</v>
      </c>
      <c r="F31" s="16">
        <v>43486</v>
      </c>
      <c r="G31" s="16">
        <v>43494</v>
      </c>
      <c r="H31" s="13">
        <v>904501</v>
      </c>
      <c r="I31" s="17">
        <v>718</v>
      </c>
    </row>
    <row r="32" spans="1:9" s="20" customFormat="1" ht="25.5" x14ac:dyDescent="0.2">
      <c r="A32" s="12">
        <v>20</v>
      </c>
      <c r="B32" s="13" t="s">
        <v>106</v>
      </c>
      <c r="C32" s="14" t="s">
        <v>107</v>
      </c>
      <c r="D32" s="15" t="s">
        <v>108</v>
      </c>
      <c r="E32" s="15" t="s">
        <v>109</v>
      </c>
      <c r="F32" s="16">
        <v>43486</v>
      </c>
      <c r="G32" s="16">
        <v>43495</v>
      </c>
      <c r="H32" s="13">
        <v>905946</v>
      </c>
      <c r="I32" s="17">
        <v>718</v>
      </c>
    </row>
    <row r="33" spans="1:9" ht="15.75" thickBot="1" x14ac:dyDescent="0.3"/>
    <row r="34" spans="1:9" ht="24" customHeight="1" thickBot="1" x14ac:dyDescent="0.3">
      <c r="A34" s="27"/>
      <c r="B34" s="90"/>
      <c r="C34" s="90"/>
      <c r="D34" s="28"/>
      <c r="E34" s="28"/>
      <c r="G34" s="92" t="s">
        <v>16</v>
      </c>
      <c r="H34" s="93"/>
      <c r="I34" s="29">
        <f>SUM(I13:I32)</f>
        <v>14360</v>
      </c>
    </row>
    <row r="35" spans="1:9" x14ac:dyDescent="0.25">
      <c r="A35"/>
      <c r="B35"/>
      <c r="C35"/>
      <c r="D35"/>
      <c r="E35"/>
      <c r="F35"/>
      <c r="G35"/>
      <c r="H35"/>
      <c r="I35" s="30"/>
    </row>
    <row r="36" spans="1:9" ht="17.25" x14ac:dyDescent="0.25">
      <c r="A36"/>
      <c r="B36" s="90"/>
      <c r="C36" s="90"/>
      <c r="D36"/>
      <c r="E36"/>
      <c r="F36"/>
      <c r="G36"/>
      <c r="H36"/>
      <c r="I36" s="30"/>
    </row>
    <row r="37" spans="1:9" x14ac:dyDescent="0.25">
      <c r="A37"/>
      <c r="B37" s="91"/>
      <c r="C37" s="91"/>
      <c r="D37"/>
      <c r="E37"/>
      <c r="F37"/>
      <c r="G37"/>
      <c r="H37"/>
      <c r="I37"/>
    </row>
    <row r="41" spans="1:9" x14ac:dyDescent="0.25">
      <c r="C41" s="85" t="s">
        <v>90</v>
      </c>
      <c r="D41" s="85"/>
      <c r="E41" s="85"/>
      <c r="F41" s="85"/>
      <c r="G41" s="85"/>
    </row>
    <row r="42" spans="1:9" x14ac:dyDescent="0.25">
      <c r="C42" s="85"/>
      <c r="D42" s="85"/>
      <c r="E42" s="85"/>
      <c r="F42" s="85"/>
      <c r="G42" s="85"/>
    </row>
    <row r="46" spans="1:9" ht="15.75" x14ac:dyDescent="0.25">
      <c r="A46" s="86" t="s">
        <v>0</v>
      </c>
      <c r="B46" s="86"/>
      <c r="C46" s="33" t="s">
        <v>47</v>
      </c>
      <c r="D46" s="87" t="s">
        <v>15</v>
      </c>
      <c r="E46" s="87"/>
      <c r="F46" s="2" t="s">
        <v>1</v>
      </c>
      <c r="G46" s="88" t="s">
        <v>48</v>
      </c>
      <c r="H46" s="89"/>
      <c r="I46" s="89"/>
    </row>
    <row r="47" spans="1:9" ht="15.75" x14ac:dyDescent="0.25">
      <c r="A47" s="86" t="s">
        <v>2</v>
      </c>
      <c r="B47" s="86"/>
      <c r="C47" s="3" t="s">
        <v>14</v>
      </c>
      <c r="D47" s="87"/>
      <c r="E47" s="87"/>
    </row>
    <row r="48" spans="1:9" ht="15.75" thickBot="1" x14ac:dyDescent="0.3">
      <c r="C48" s="94" t="s">
        <v>3</v>
      </c>
      <c r="D48" s="94"/>
      <c r="E48" s="40"/>
      <c r="F48" s="94" t="s">
        <v>4</v>
      </c>
      <c r="G48" s="94"/>
    </row>
    <row r="49" spans="1:9" ht="15.75" thickBot="1" x14ac:dyDescent="0.3">
      <c r="A49" s="7" t="s">
        <v>5</v>
      </c>
      <c r="B49" s="8" t="s">
        <v>6</v>
      </c>
      <c r="C49" s="8" t="s">
        <v>7</v>
      </c>
      <c r="D49" s="8" t="s">
        <v>8</v>
      </c>
      <c r="E49" s="8" t="s">
        <v>9</v>
      </c>
      <c r="F49" s="9" t="s">
        <v>10</v>
      </c>
      <c r="G49" s="8" t="s">
        <v>11</v>
      </c>
      <c r="H49" s="9" t="s">
        <v>12</v>
      </c>
      <c r="I49" s="10" t="s">
        <v>13</v>
      </c>
    </row>
    <row r="50" spans="1:9" x14ac:dyDescent="0.25">
      <c r="A50" s="12">
        <v>21</v>
      </c>
      <c r="B50" s="13" t="s">
        <v>110</v>
      </c>
      <c r="C50" s="14" t="s">
        <v>156</v>
      </c>
      <c r="D50" s="15" t="s">
        <v>21</v>
      </c>
      <c r="E50" s="15" t="s">
        <v>157</v>
      </c>
      <c r="F50" s="16">
        <v>43488</v>
      </c>
      <c r="G50" s="16">
        <v>43497</v>
      </c>
      <c r="H50" s="13">
        <v>904646</v>
      </c>
      <c r="I50" s="17">
        <v>790</v>
      </c>
    </row>
    <row r="51" spans="1:9" x14ac:dyDescent="0.25">
      <c r="A51" s="12">
        <v>22</v>
      </c>
      <c r="B51" s="13" t="s">
        <v>111</v>
      </c>
      <c r="C51" s="14" t="s">
        <v>112</v>
      </c>
      <c r="D51" s="15" t="s">
        <v>20</v>
      </c>
      <c r="E51" s="15" t="s">
        <v>113</v>
      </c>
      <c r="F51" s="16">
        <v>43489</v>
      </c>
      <c r="G51" s="16">
        <v>43501</v>
      </c>
      <c r="H51" s="13">
        <v>903807</v>
      </c>
      <c r="I51" s="17">
        <v>790</v>
      </c>
    </row>
    <row r="52" spans="1:9" x14ac:dyDescent="0.25">
      <c r="A52" s="12">
        <v>23</v>
      </c>
      <c r="B52" s="13" t="s">
        <v>114</v>
      </c>
      <c r="C52" s="14" t="s">
        <v>115</v>
      </c>
      <c r="D52" s="15" t="s">
        <v>116</v>
      </c>
      <c r="E52" s="15" t="s">
        <v>117</v>
      </c>
      <c r="F52" s="16">
        <v>43489</v>
      </c>
      <c r="G52" s="16">
        <v>43498</v>
      </c>
      <c r="H52" s="13">
        <v>889575</v>
      </c>
      <c r="I52" s="17">
        <v>790</v>
      </c>
    </row>
    <row r="53" spans="1:9" x14ac:dyDescent="0.25">
      <c r="A53" s="12">
        <v>24</v>
      </c>
      <c r="B53" s="13" t="s">
        <v>118</v>
      </c>
      <c r="C53" s="14" t="s">
        <v>119</v>
      </c>
      <c r="D53" s="15" t="s">
        <v>120</v>
      </c>
      <c r="E53" s="15" t="s">
        <v>121</v>
      </c>
      <c r="F53" s="16">
        <v>43488</v>
      </c>
      <c r="G53" s="16">
        <v>43497</v>
      </c>
      <c r="H53" s="13"/>
      <c r="I53" s="17">
        <v>790</v>
      </c>
    </row>
    <row r="54" spans="1:9" x14ac:dyDescent="0.25">
      <c r="A54" s="12">
        <v>25</v>
      </c>
      <c r="B54" s="13" t="s">
        <v>122</v>
      </c>
      <c r="C54" s="14" t="s">
        <v>123</v>
      </c>
      <c r="D54" s="15" t="s">
        <v>20</v>
      </c>
      <c r="E54" s="15" t="s">
        <v>124</v>
      </c>
      <c r="F54" s="16">
        <v>43488</v>
      </c>
      <c r="G54" s="16">
        <v>43497</v>
      </c>
      <c r="H54" s="13">
        <v>904774</v>
      </c>
      <c r="I54" s="17">
        <v>790</v>
      </c>
    </row>
    <row r="55" spans="1:9" ht="25.5" customHeight="1" x14ac:dyDescent="0.25">
      <c r="A55" s="12">
        <v>26</v>
      </c>
      <c r="B55" s="13" t="s">
        <v>125</v>
      </c>
      <c r="C55" s="14" t="s">
        <v>126</v>
      </c>
      <c r="D55" s="15" t="s">
        <v>127</v>
      </c>
      <c r="E55" s="15" t="s">
        <v>128</v>
      </c>
      <c r="F55" s="16">
        <v>43488</v>
      </c>
      <c r="G55" s="16">
        <v>43497</v>
      </c>
      <c r="H55" s="13">
        <v>904742</v>
      </c>
      <c r="I55" s="17">
        <v>790</v>
      </c>
    </row>
    <row r="56" spans="1:9" ht="25.5" x14ac:dyDescent="0.25">
      <c r="A56" s="12">
        <v>27</v>
      </c>
      <c r="B56" s="13" t="s">
        <v>129</v>
      </c>
      <c r="C56" s="14" t="s">
        <v>130</v>
      </c>
      <c r="D56" s="15" t="s">
        <v>131</v>
      </c>
      <c r="E56" s="15" t="s">
        <v>132</v>
      </c>
      <c r="F56" s="16">
        <v>43490</v>
      </c>
      <c r="G56" s="16">
        <v>43502</v>
      </c>
      <c r="H56" s="13">
        <v>905094</v>
      </c>
      <c r="I56" s="17">
        <v>790</v>
      </c>
    </row>
    <row r="57" spans="1:9" x14ac:dyDescent="0.25">
      <c r="A57" s="12">
        <v>28</v>
      </c>
      <c r="B57" s="13" t="s">
        <v>133</v>
      </c>
      <c r="C57" s="14" t="s">
        <v>134</v>
      </c>
      <c r="D57" s="15" t="s">
        <v>135</v>
      </c>
      <c r="E57" s="15" t="s">
        <v>136</v>
      </c>
      <c r="F57" s="16">
        <v>43489</v>
      </c>
      <c r="G57" s="16">
        <v>43501</v>
      </c>
      <c r="H57" s="13">
        <v>888068</v>
      </c>
      <c r="I57" s="17">
        <v>790</v>
      </c>
    </row>
    <row r="58" spans="1:9" x14ac:dyDescent="0.25">
      <c r="A58" s="12">
        <v>29</v>
      </c>
      <c r="B58" s="13" t="s">
        <v>137</v>
      </c>
      <c r="C58" s="15" t="s">
        <v>158</v>
      </c>
      <c r="D58" s="15" t="s">
        <v>159</v>
      </c>
      <c r="E58" s="15" t="s">
        <v>160</v>
      </c>
      <c r="F58" s="16">
        <v>43486</v>
      </c>
      <c r="G58" s="16">
        <v>43493</v>
      </c>
      <c r="H58" s="13"/>
      <c r="I58" s="17">
        <v>790</v>
      </c>
    </row>
    <row r="59" spans="1:9" ht="25.5" x14ac:dyDescent="0.25">
      <c r="A59" s="12">
        <v>30</v>
      </c>
      <c r="B59" s="13" t="s">
        <v>138</v>
      </c>
      <c r="C59" s="15" t="s">
        <v>139</v>
      </c>
      <c r="D59" s="15" t="s">
        <v>140</v>
      </c>
      <c r="E59" s="15" t="s">
        <v>141</v>
      </c>
      <c r="F59" s="16">
        <v>43490</v>
      </c>
      <c r="G59" s="16">
        <v>43502</v>
      </c>
      <c r="H59" s="13">
        <v>905054</v>
      </c>
      <c r="I59" s="17">
        <v>790</v>
      </c>
    </row>
    <row r="60" spans="1:9" ht="28.5" customHeight="1" x14ac:dyDescent="0.25">
      <c r="A60" s="12">
        <v>31</v>
      </c>
      <c r="B60" s="13" t="s">
        <v>142</v>
      </c>
      <c r="C60" s="15" t="s">
        <v>143</v>
      </c>
      <c r="D60" s="15" t="s">
        <v>20</v>
      </c>
      <c r="E60" s="15" t="s">
        <v>144</v>
      </c>
      <c r="F60" s="16">
        <v>43493</v>
      </c>
      <c r="G60" s="16">
        <v>43503</v>
      </c>
      <c r="H60" s="13">
        <v>905217</v>
      </c>
      <c r="I60" s="17">
        <v>790</v>
      </c>
    </row>
    <row r="61" spans="1:9" ht="24.75" customHeight="1" x14ac:dyDescent="0.25">
      <c r="A61" s="12">
        <v>32</v>
      </c>
      <c r="B61" s="13" t="s">
        <v>145</v>
      </c>
      <c r="C61" s="14" t="s">
        <v>149</v>
      </c>
      <c r="D61" s="15" t="s">
        <v>150</v>
      </c>
      <c r="E61" s="15" t="s">
        <v>151</v>
      </c>
      <c r="F61" s="16">
        <v>43493</v>
      </c>
      <c r="G61" s="16">
        <v>43503</v>
      </c>
      <c r="H61" s="13">
        <v>905249</v>
      </c>
      <c r="I61" s="17">
        <v>790</v>
      </c>
    </row>
    <row r="62" spans="1:9" x14ac:dyDescent="0.25">
      <c r="A62" s="12">
        <v>33</v>
      </c>
      <c r="B62" s="13" t="s">
        <v>146</v>
      </c>
      <c r="C62" s="14" t="s">
        <v>147</v>
      </c>
      <c r="D62" s="15" t="s">
        <v>26</v>
      </c>
      <c r="E62" s="15" t="s">
        <v>148</v>
      </c>
      <c r="F62" s="16">
        <v>43494</v>
      </c>
      <c r="G62" s="16">
        <v>43504</v>
      </c>
      <c r="H62" s="13">
        <v>901882</v>
      </c>
      <c r="I62" s="17">
        <v>790</v>
      </c>
    </row>
    <row r="63" spans="1:9" x14ac:dyDescent="0.25">
      <c r="A63" s="12">
        <v>34</v>
      </c>
      <c r="B63" s="13" t="s">
        <v>152</v>
      </c>
      <c r="C63" s="14" t="s">
        <v>153</v>
      </c>
      <c r="D63" s="15" t="s">
        <v>154</v>
      </c>
      <c r="E63" s="15" t="s">
        <v>155</v>
      </c>
      <c r="F63" s="16">
        <v>43495</v>
      </c>
      <c r="G63" s="16">
        <v>43504</v>
      </c>
      <c r="H63" s="13"/>
      <c r="I63" s="17">
        <v>790</v>
      </c>
    </row>
    <row r="64" spans="1:9" ht="25.5" x14ac:dyDescent="0.25">
      <c r="A64" s="12">
        <v>35</v>
      </c>
      <c r="B64" s="13" t="s">
        <v>431</v>
      </c>
      <c r="C64" s="14" t="s">
        <v>432</v>
      </c>
      <c r="D64" s="15" t="s">
        <v>433</v>
      </c>
      <c r="E64" s="15" t="s">
        <v>434</v>
      </c>
      <c r="F64" s="16">
        <v>43496</v>
      </c>
      <c r="G64" s="16">
        <v>43507</v>
      </c>
      <c r="H64" s="13">
        <v>902297</v>
      </c>
      <c r="I64" s="17">
        <v>790</v>
      </c>
    </row>
    <row r="65" spans="1:9" x14ac:dyDescent="0.25">
      <c r="A65" s="27"/>
      <c r="B65" s="41"/>
      <c r="C65" s="28"/>
      <c r="D65" s="28"/>
      <c r="E65" s="28"/>
      <c r="F65" s="46"/>
      <c r="G65" s="47"/>
      <c r="H65" s="48"/>
      <c r="I65" s="45"/>
    </row>
    <row r="66" spans="1:9" x14ac:dyDescent="0.25">
      <c r="A66" s="27"/>
      <c r="B66" s="41"/>
      <c r="C66" s="42"/>
      <c r="D66" s="43"/>
      <c r="E66" s="43"/>
      <c r="F66" s="44"/>
      <c r="G66" s="44"/>
      <c r="H66" s="41"/>
      <c r="I66" s="45"/>
    </row>
    <row r="67" spans="1:9" x14ac:dyDescent="0.25">
      <c r="A67" s="27"/>
      <c r="B67" s="41"/>
      <c r="C67" s="42"/>
      <c r="D67" s="43"/>
      <c r="E67" s="43"/>
      <c r="F67" s="44"/>
      <c r="G67" s="44"/>
      <c r="H67" s="41"/>
      <c r="I67" s="45"/>
    </row>
    <row r="68" spans="1:9" x14ac:dyDescent="0.25">
      <c r="A68" s="27"/>
      <c r="B68" s="41"/>
      <c r="C68" s="42"/>
      <c r="D68" s="43"/>
      <c r="E68" s="43"/>
      <c r="F68" s="44"/>
      <c r="G68" s="44"/>
      <c r="H68" s="41"/>
      <c r="I68" s="45"/>
    </row>
    <row r="69" spans="1:9" x14ac:dyDescent="0.25">
      <c r="A69" s="27"/>
      <c r="B69" s="41"/>
      <c r="C69" s="42"/>
      <c r="D69" s="43"/>
      <c r="E69" s="43"/>
      <c r="F69" s="44"/>
      <c r="G69" s="44"/>
      <c r="H69" s="41"/>
      <c r="I69" s="45"/>
    </row>
    <row r="70" spans="1:9" ht="15.75" thickBot="1" x14ac:dyDescent="0.3">
      <c r="A70" s="27"/>
      <c r="B70" s="27"/>
      <c r="C70" s="28"/>
      <c r="D70" s="28"/>
      <c r="E70" s="28"/>
    </row>
    <row r="71" spans="1:9" ht="18" thickBot="1" x14ac:dyDescent="0.3">
      <c r="A71" s="27"/>
      <c r="B71" s="98" t="s">
        <v>604</v>
      </c>
      <c r="C71" s="98"/>
      <c r="D71" s="28"/>
      <c r="E71" s="28"/>
      <c r="G71" s="92" t="s">
        <v>16</v>
      </c>
      <c r="H71" s="93"/>
      <c r="I71" s="29">
        <f>SUM(I50:I64)</f>
        <v>11850</v>
      </c>
    </row>
    <row r="72" spans="1:9" ht="15.75" thickBot="1" x14ac:dyDescent="0.3">
      <c r="A72"/>
      <c r="B72"/>
      <c r="C72"/>
      <c r="D72"/>
      <c r="E72"/>
      <c r="F72"/>
      <c r="G72"/>
      <c r="H72"/>
      <c r="I72" s="30"/>
    </row>
    <row r="73" spans="1:9" ht="18" thickBot="1" x14ac:dyDescent="0.3">
      <c r="A73"/>
      <c r="B73" s="98">
        <f>20+15</f>
        <v>35</v>
      </c>
      <c r="C73" s="98"/>
      <c r="D73"/>
      <c r="E73"/>
      <c r="F73"/>
      <c r="G73" s="96" t="s">
        <v>252</v>
      </c>
      <c r="H73" s="97"/>
      <c r="I73" s="67">
        <f>SUM(I71,I34)</f>
        <v>26210</v>
      </c>
    </row>
    <row r="74" spans="1:9" x14ac:dyDescent="0.25">
      <c r="A74"/>
      <c r="B74" s="95" t="s">
        <v>17</v>
      </c>
      <c r="C74" s="95"/>
      <c r="D74"/>
      <c r="E74"/>
      <c r="F74"/>
      <c r="G74"/>
      <c r="H74"/>
      <c r="I74"/>
    </row>
  </sheetData>
  <mergeCells count="23">
    <mergeCell ref="B74:C74"/>
    <mergeCell ref="G73:H73"/>
    <mergeCell ref="C48:D48"/>
    <mergeCell ref="F48:G48"/>
    <mergeCell ref="B71:C71"/>
    <mergeCell ref="G71:H71"/>
    <mergeCell ref="B73:C73"/>
    <mergeCell ref="C4:G5"/>
    <mergeCell ref="C41:G42"/>
    <mergeCell ref="A46:B46"/>
    <mergeCell ref="D46:E47"/>
    <mergeCell ref="G46:I46"/>
    <mergeCell ref="A47:B47"/>
    <mergeCell ref="B36:C36"/>
    <mergeCell ref="B37:C37"/>
    <mergeCell ref="B34:C34"/>
    <mergeCell ref="G34:H34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5A410-58F9-41D3-BD0B-F53915BC70ED}">
  <sheetPr>
    <tabColor theme="3" tint="0.39997558519241921"/>
    <pageSetUpPr fitToPage="1"/>
  </sheetPr>
  <dimension ref="A4:I52"/>
  <sheetViews>
    <sheetView view="pageLayout" topLeftCell="A19" zoomScale="70" zoomScaleNormal="85" zoomScaleSheetLayoutView="100" zoomScalePageLayoutView="70" workbookViewId="0">
      <selection activeCell="I47" sqref="I47"/>
    </sheetView>
  </sheetViews>
  <sheetFormatPr baseColWidth="10" defaultRowHeight="15" x14ac:dyDescent="0.25"/>
  <cols>
    <col min="1" max="1" width="5.7109375" style="6" customWidth="1"/>
    <col min="2" max="2" width="12.42578125" style="6" customWidth="1"/>
    <col min="3" max="3" width="41.85546875" style="31" customWidth="1"/>
    <col min="4" max="4" width="45.7109375" style="31" customWidth="1"/>
    <col min="5" max="5" width="55.85546875" style="31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85" t="s">
        <v>90</v>
      </c>
      <c r="D4" s="85"/>
      <c r="E4" s="85"/>
      <c r="F4" s="85"/>
      <c r="G4" s="85"/>
    </row>
    <row r="5" spans="1:9" x14ac:dyDescent="0.25">
      <c r="C5" s="85"/>
      <c r="D5" s="85"/>
      <c r="E5" s="85"/>
      <c r="F5" s="85"/>
      <c r="G5" s="85"/>
    </row>
    <row r="9" spans="1:9" ht="21" customHeight="1" x14ac:dyDescent="0.25">
      <c r="A9" s="86" t="s">
        <v>0</v>
      </c>
      <c r="B9" s="86"/>
      <c r="C9" s="1" t="s">
        <v>980</v>
      </c>
      <c r="D9" s="87" t="s">
        <v>15</v>
      </c>
      <c r="E9" s="87"/>
      <c r="F9" s="2" t="s">
        <v>1</v>
      </c>
      <c r="G9" s="88" t="s">
        <v>982</v>
      </c>
      <c r="H9" s="89"/>
      <c r="I9" s="89"/>
    </row>
    <row r="10" spans="1:9" ht="15.75" customHeight="1" x14ac:dyDescent="0.25">
      <c r="A10" s="86" t="s">
        <v>2</v>
      </c>
      <c r="B10" s="86"/>
      <c r="C10" s="3" t="s">
        <v>14</v>
      </c>
      <c r="D10" s="87"/>
      <c r="E10" s="87"/>
    </row>
    <row r="11" spans="1:9" ht="15.75" thickBot="1" x14ac:dyDescent="0.3">
      <c r="C11" s="94" t="s">
        <v>3</v>
      </c>
      <c r="D11" s="94"/>
      <c r="E11" s="69"/>
      <c r="F11" s="94" t="s">
        <v>4</v>
      </c>
      <c r="G11" s="94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27" customHeight="1" x14ac:dyDescent="0.25">
      <c r="A13" s="12">
        <v>1</v>
      </c>
      <c r="B13" s="111"/>
      <c r="C13" s="112" t="s">
        <v>900</v>
      </c>
      <c r="D13" s="112" t="s">
        <v>901</v>
      </c>
      <c r="E13" s="112" t="s">
        <v>941</v>
      </c>
      <c r="F13" s="22">
        <v>43741</v>
      </c>
      <c r="G13" s="22">
        <v>43753</v>
      </c>
      <c r="H13" s="112"/>
      <c r="I13" s="112"/>
    </row>
    <row r="14" spans="1:9" s="19" customFormat="1" ht="26.25" customHeight="1" x14ac:dyDescent="0.25">
      <c r="A14" s="12">
        <v>2</v>
      </c>
      <c r="B14" s="56"/>
      <c r="C14" s="113" t="s">
        <v>902</v>
      </c>
      <c r="D14" s="114" t="s">
        <v>733</v>
      </c>
      <c r="E14" s="115" t="s">
        <v>888</v>
      </c>
      <c r="F14" s="22">
        <v>43742</v>
      </c>
      <c r="G14" s="22">
        <v>43754</v>
      </c>
      <c r="H14" s="114"/>
      <c r="I14" s="114"/>
    </row>
    <row r="15" spans="1:9" s="18" customFormat="1" ht="32.25" customHeight="1" x14ac:dyDescent="0.25">
      <c r="A15" s="12">
        <v>3</v>
      </c>
      <c r="B15" s="56"/>
      <c r="C15" s="114" t="s">
        <v>903</v>
      </c>
      <c r="D15" s="21" t="s">
        <v>904</v>
      </c>
      <c r="E15" s="104" t="s">
        <v>942</v>
      </c>
      <c r="F15" s="22">
        <v>43747</v>
      </c>
      <c r="G15" s="22">
        <v>43756</v>
      </c>
      <c r="H15" s="56"/>
      <c r="I15" s="105"/>
    </row>
    <row r="16" spans="1:9" s="20" customFormat="1" ht="27" customHeight="1" x14ac:dyDescent="0.2">
      <c r="A16" s="12">
        <v>4</v>
      </c>
      <c r="B16" s="56" t="s">
        <v>905</v>
      </c>
      <c r="C16" s="21" t="s">
        <v>906</v>
      </c>
      <c r="D16" s="21" t="s">
        <v>23</v>
      </c>
      <c r="E16" s="21" t="s">
        <v>943</v>
      </c>
      <c r="F16" s="23">
        <v>43748</v>
      </c>
      <c r="G16" s="23">
        <v>43759</v>
      </c>
      <c r="H16" s="24">
        <v>933402</v>
      </c>
      <c r="I16" s="103">
        <v>790</v>
      </c>
    </row>
    <row r="17" spans="1:9" s="20" customFormat="1" ht="33" customHeight="1" x14ac:dyDescent="0.2">
      <c r="A17" s="12">
        <v>5</v>
      </c>
      <c r="B17" s="56" t="s">
        <v>907</v>
      </c>
      <c r="C17" s="56" t="s">
        <v>908</v>
      </c>
      <c r="D17" s="21" t="s">
        <v>909</v>
      </c>
      <c r="E17" s="21" t="s">
        <v>910</v>
      </c>
      <c r="F17" s="22">
        <v>43748</v>
      </c>
      <c r="G17" s="22">
        <v>43760</v>
      </c>
      <c r="H17" s="12">
        <v>933411</v>
      </c>
      <c r="I17" s="103">
        <v>790</v>
      </c>
    </row>
    <row r="18" spans="1:9" s="20" customFormat="1" ht="17.25" customHeight="1" x14ac:dyDescent="0.2">
      <c r="A18" s="12">
        <v>6</v>
      </c>
      <c r="B18" s="56"/>
      <c r="C18" s="21" t="s">
        <v>911</v>
      </c>
      <c r="D18" s="21" t="s">
        <v>912</v>
      </c>
      <c r="E18" s="21" t="s">
        <v>981</v>
      </c>
      <c r="F18" s="22">
        <v>43753</v>
      </c>
      <c r="G18" s="22">
        <v>43753</v>
      </c>
      <c r="H18" s="12"/>
      <c r="I18" s="103"/>
    </row>
    <row r="19" spans="1:9" s="20" customFormat="1" ht="22.5" customHeight="1" x14ac:dyDescent="0.2">
      <c r="A19" s="12">
        <v>7</v>
      </c>
      <c r="B19" s="56" t="s">
        <v>913</v>
      </c>
      <c r="C19" s="56" t="s">
        <v>914</v>
      </c>
      <c r="D19" s="21" t="s">
        <v>199</v>
      </c>
      <c r="E19" s="21" t="s">
        <v>944</v>
      </c>
      <c r="F19" s="22">
        <v>43755</v>
      </c>
      <c r="G19" s="22">
        <v>43768</v>
      </c>
      <c r="H19" s="12">
        <v>935104</v>
      </c>
      <c r="I19" s="103">
        <v>790</v>
      </c>
    </row>
    <row r="20" spans="1:9" s="19" customFormat="1" ht="26.25" customHeight="1" x14ac:dyDescent="0.2">
      <c r="A20" s="12">
        <v>8</v>
      </c>
      <c r="B20" s="56" t="s">
        <v>915</v>
      </c>
      <c r="C20" s="56" t="s">
        <v>916</v>
      </c>
      <c r="D20" s="21" t="s">
        <v>917</v>
      </c>
      <c r="E20" s="21" t="s">
        <v>918</v>
      </c>
      <c r="F20" s="22">
        <v>43753</v>
      </c>
      <c r="G20" s="22">
        <v>43766</v>
      </c>
      <c r="H20" s="12">
        <v>935380</v>
      </c>
      <c r="I20" s="103">
        <v>790</v>
      </c>
    </row>
    <row r="21" spans="1:9" s="19" customFormat="1" ht="32.25" customHeight="1" x14ac:dyDescent="0.2">
      <c r="A21" s="12">
        <v>9</v>
      </c>
      <c r="B21" s="56" t="s">
        <v>919</v>
      </c>
      <c r="C21" s="56" t="s">
        <v>920</v>
      </c>
      <c r="D21" s="21" t="s">
        <v>921</v>
      </c>
      <c r="E21" s="21" t="s">
        <v>922</v>
      </c>
      <c r="F21" s="22">
        <v>43753</v>
      </c>
      <c r="G21" s="22">
        <v>43766</v>
      </c>
      <c r="H21" s="12">
        <v>935055</v>
      </c>
      <c r="I21" s="103">
        <v>790</v>
      </c>
    </row>
    <row r="22" spans="1:9" s="20" customFormat="1" ht="30" customHeight="1" x14ac:dyDescent="0.2">
      <c r="A22" s="12">
        <v>10</v>
      </c>
      <c r="B22" s="56" t="s">
        <v>923</v>
      </c>
      <c r="C22" s="56" t="s">
        <v>924</v>
      </c>
      <c r="D22" s="21" t="s">
        <v>510</v>
      </c>
      <c r="E22" s="21" t="s">
        <v>945</v>
      </c>
      <c r="F22" s="22">
        <v>43756</v>
      </c>
      <c r="G22" s="22">
        <v>43769</v>
      </c>
      <c r="H22" s="12">
        <v>935172</v>
      </c>
      <c r="I22" s="103">
        <v>790</v>
      </c>
    </row>
    <row r="23" spans="1:9" s="20" customFormat="1" ht="30" customHeight="1" x14ac:dyDescent="0.2">
      <c r="A23" s="12">
        <v>11</v>
      </c>
      <c r="B23" s="56" t="s">
        <v>925</v>
      </c>
      <c r="C23" s="21" t="s">
        <v>926</v>
      </c>
      <c r="D23" s="21" t="s">
        <v>812</v>
      </c>
      <c r="E23" s="21" t="s">
        <v>927</v>
      </c>
      <c r="F23" s="23">
        <v>43759</v>
      </c>
      <c r="G23" s="23">
        <v>43774</v>
      </c>
      <c r="H23" s="24">
        <v>935524</v>
      </c>
      <c r="I23" s="103">
        <v>790</v>
      </c>
    </row>
    <row r="24" spans="1:9" s="20" customFormat="1" ht="30" customHeight="1" x14ac:dyDescent="0.2">
      <c r="A24" s="12">
        <v>12</v>
      </c>
      <c r="B24" s="56" t="s">
        <v>928</v>
      </c>
      <c r="C24" s="56" t="s">
        <v>929</v>
      </c>
      <c r="D24" s="21" t="s">
        <v>25</v>
      </c>
      <c r="E24" s="21" t="s">
        <v>946</v>
      </c>
      <c r="F24" s="22">
        <v>43767</v>
      </c>
      <c r="G24" s="22">
        <v>43776</v>
      </c>
      <c r="H24" s="12">
        <v>935720</v>
      </c>
      <c r="I24" s="103">
        <v>790</v>
      </c>
    </row>
    <row r="25" spans="1:9" s="20" customFormat="1" ht="30" customHeight="1" x14ac:dyDescent="0.2">
      <c r="A25" s="12">
        <v>13</v>
      </c>
      <c r="B25" s="56" t="s">
        <v>930</v>
      </c>
      <c r="C25" s="56" t="s">
        <v>931</v>
      </c>
      <c r="D25" s="21" t="s">
        <v>23</v>
      </c>
      <c r="E25" s="21" t="s">
        <v>932</v>
      </c>
      <c r="F25" s="22">
        <v>43759</v>
      </c>
      <c r="G25" s="22">
        <v>43773</v>
      </c>
      <c r="H25" s="12">
        <v>935240</v>
      </c>
      <c r="I25" s="103">
        <v>790</v>
      </c>
    </row>
    <row r="26" spans="1:9" s="20" customFormat="1" ht="30" customHeight="1" x14ac:dyDescent="0.2">
      <c r="A26" s="12">
        <v>14</v>
      </c>
      <c r="B26" s="56" t="s">
        <v>933</v>
      </c>
      <c r="C26" s="56" t="s">
        <v>934</v>
      </c>
      <c r="D26" s="21" t="s">
        <v>935</v>
      </c>
      <c r="E26" s="21" t="s">
        <v>947</v>
      </c>
      <c r="F26" s="22">
        <v>43769</v>
      </c>
      <c r="G26" s="22">
        <v>43780</v>
      </c>
      <c r="H26" s="12">
        <v>936246</v>
      </c>
      <c r="I26" s="103">
        <v>790</v>
      </c>
    </row>
    <row r="27" spans="1:9" s="20" customFormat="1" ht="30" customHeight="1" x14ac:dyDescent="0.2">
      <c r="A27" s="12">
        <v>15</v>
      </c>
      <c r="B27" s="56" t="s">
        <v>936</v>
      </c>
      <c r="C27" s="21" t="s">
        <v>937</v>
      </c>
      <c r="D27" s="21" t="s">
        <v>836</v>
      </c>
      <c r="E27" s="21" t="s">
        <v>948</v>
      </c>
      <c r="F27" s="23">
        <v>43769</v>
      </c>
      <c r="G27" s="23">
        <v>43780</v>
      </c>
      <c r="H27" s="24">
        <v>936272</v>
      </c>
      <c r="I27" s="103">
        <v>790</v>
      </c>
    </row>
    <row r="28" spans="1:9" s="20" customFormat="1" ht="30" customHeight="1" x14ac:dyDescent="0.2">
      <c r="A28" s="72">
        <v>16</v>
      </c>
      <c r="B28" s="107" t="s">
        <v>938</v>
      </c>
      <c r="C28" s="107" t="s">
        <v>939</v>
      </c>
      <c r="D28" s="73" t="s">
        <v>723</v>
      </c>
      <c r="E28" s="73" t="s">
        <v>940</v>
      </c>
      <c r="F28" s="110">
        <v>43774</v>
      </c>
      <c r="G28" s="110">
        <v>43783</v>
      </c>
      <c r="H28" s="72">
        <v>935900</v>
      </c>
      <c r="I28" s="109">
        <v>790</v>
      </c>
    </row>
    <row r="29" spans="1:9" s="20" customFormat="1" ht="30" customHeight="1" x14ac:dyDescent="0.2">
      <c r="A29" s="12">
        <v>17</v>
      </c>
      <c r="B29" s="56" t="s">
        <v>949</v>
      </c>
      <c r="C29" s="56" t="s">
        <v>950</v>
      </c>
      <c r="D29" s="21" t="s">
        <v>951</v>
      </c>
      <c r="E29" s="21" t="s">
        <v>952</v>
      </c>
      <c r="F29" s="22">
        <v>43775</v>
      </c>
      <c r="G29" s="22">
        <v>43788</v>
      </c>
      <c r="H29" s="12">
        <v>937212</v>
      </c>
      <c r="I29" s="103">
        <v>790</v>
      </c>
    </row>
    <row r="30" spans="1:9" s="20" customFormat="1" ht="30" customHeight="1" x14ac:dyDescent="0.2">
      <c r="A30" s="12">
        <v>18</v>
      </c>
      <c r="B30" s="56" t="s">
        <v>953</v>
      </c>
      <c r="C30" s="56" t="s">
        <v>954</v>
      </c>
      <c r="D30" s="21" t="s">
        <v>955</v>
      </c>
      <c r="E30" s="21" t="s">
        <v>956</v>
      </c>
      <c r="F30" s="22">
        <v>43775</v>
      </c>
      <c r="G30" s="22">
        <v>43784</v>
      </c>
      <c r="H30" s="12">
        <v>936451</v>
      </c>
      <c r="I30" s="103">
        <v>790</v>
      </c>
    </row>
    <row r="31" spans="1:9" s="20" customFormat="1" ht="30" customHeight="1" x14ac:dyDescent="0.2">
      <c r="A31" s="12">
        <v>19</v>
      </c>
      <c r="B31" s="56" t="s">
        <v>957</v>
      </c>
      <c r="C31" s="56" t="s">
        <v>958</v>
      </c>
      <c r="D31" s="21" t="s">
        <v>798</v>
      </c>
      <c r="E31" s="21" t="s">
        <v>959</v>
      </c>
      <c r="F31" s="22">
        <v>43775</v>
      </c>
      <c r="G31" s="22">
        <v>43781</v>
      </c>
      <c r="H31" s="12">
        <v>937410</v>
      </c>
      <c r="I31" s="103">
        <v>790</v>
      </c>
    </row>
    <row r="32" spans="1:9" s="20" customFormat="1" ht="30" customHeight="1" x14ac:dyDescent="0.2">
      <c r="A32" s="12">
        <v>20</v>
      </c>
      <c r="B32" s="56" t="s">
        <v>960</v>
      </c>
      <c r="C32" s="56" t="s">
        <v>961</v>
      </c>
      <c r="D32" s="21" t="s">
        <v>962</v>
      </c>
      <c r="E32" s="21" t="s">
        <v>963</v>
      </c>
      <c r="F32" s="22">
        <v>43775</v>
      </c>
      <c r="G32" s="22">
        <v>43790</v>
      </c>
      <c r="H32" s="12">
        <v>937803</v>
      </c>
      <c r="I32" s="103">
        <v>790</v>
      </c>
    </row>
    <row r="33" spans="1:9" s="20" customFormat="1" ht="30" customHeight="1" x14ac:dyDescent="0.2">
      <c r="A33" s="12">
        <v>21</v>
      </c>
      <c r="B33" s="56" t="s">
        <v>964</v>
      </c>
      <c r="C33" s="56" t="s">
        <v>772</v>
      </c>
      <c r="D33" s="21" t="s">
        <v>965</v>
      </c>
      <c r="E33" s="21" t="s">
        <v>966</v>
      </c>
      <c r="F33" s="22">
        <v>43795</v>
      </c>
      <c r="G33" s="22">
        <v>43804</v>
      </c>
      <c r="H33" s="12">
        <v>938069</v>
      </c>
      <c r="I33" s="103">
        <v>790</v>
      </c>
    </row>
    <row r="34" spans="1:9" s="20" customFormat="1" ht="30" customHeight="1" x14ac:dyDescent="0.2">
      <c r="A34" s="12">
        <v>22</v>
      </c>
      <c r="B34" s="56" t="s">
        <v>967</v>
      </c>
      <c r="C34" s="56" t="s">
        <v>968</v>
      </c>
      <c r="D34" s="21" t="s">
        <v>969</v>
      </c>
      <c r="E34" s="21" t="s">
        <v>970</v>
      </c>
      <c r="F34" s="22">
        <v>43795</v>
      </c>
      <c r="G34" s="22">
        <v>43804</v>
      </c>
      <c r="H34" s="12">
        <v>939241</v>
      </c>
      <c r="I34" s="103">
        <v>790</v>
      </c>
    </row>
    <row r="35" spans="1:9" s="20" customFormat="1" ht="30" customHeight="1" x14ac:dyDescent="0.2">
      <c r="A35" s="12">
        <v>23</v>
      </c>
      <c r="B35" s="56" t="s">
        <v>971</v>
      </c>
      <c r="C35" s="56" t="s">
        <v>972</v>
      </c>
      <c r="D35" s="21" t="s">
        <v>973</v>
      </c>
      <c r="E35" s="21" t="s">
        <v>974</v>
      </c>
      <c r="F35" s="22">
        <v>43794</v>
      </c>
      <c r="G35" s="22">
        <v>43803</v>
      </c>
      <c r="H35" s="12">
        <v>939192</v>
      </c>
      <c r="I35" s="103">
        <v>790</v>
      </c>
    </row>
    <row r="36" spans="1:9" s="20" customFormat="1" ht="30" customHeight="1" x14ac:dyDescent="0.2">
      <c r="A36" s="12">
        <v>24</v>
      </c>
      <c r="B36" s="56" t="s">
        <v>975</v>
      </c>
      <c r="C36" s="56" t="s">
        <v>972</v>
      </c>
      <c r="D36" s="21" t="s">
        <v>973</v>
      </c>
      <c r="E36" s="21" t="s">
        <v>974</v>
      </c>
      <c r="F36" s="22">
        <v>43794</v>
      </c>
      <c r="G36" s="22">
        <v>43803</v>
      </c>
      <c r="H36" s="12">
        <v>939192</v>
      </c>
      <c r="I36" s="103">
        <v>790</v>
      </c>
    </row>
    <row r="37" spans="1:9" s="20" customFormat="1" ht="30" customHeight="1" x14ac:dyDescent="0.2">
      <c r="A37" s="12">
        <v>25</v>
      </c>
      <c r="B37" s="56" t="s">
        <v>976</v>
      </c>
      <c r="C37" s="56" t="s">
        <v>972</v>
      </c>
      <c r="D37" s="21" t="s">
        <v>973</v>
      </c>
      <c r="E37" s="21" t="s">
        <v>974</v>
      </c>
      <c r="F37" s="22">
        <v>43794</v>
      </c>
      <c r="G37" s="22">
        <v>43803</v>
      </c>
      <c r="H37" s="12">
        <v>939192</v>
      </c>
      <c r="I37" s="103">
        <v>790</v>
      </c>
    </row>
    <row r="38" spans="1:9" s="20" customFormat="1" ht="30" customHeight="1" x14ac:dyDescent="0.2">
      <c r="A38" s="12">
        <v>26</v>
      </c>
      <c r="B38" s="56" t="s">
        <v>977</v>
      </c>
      <c r="C38" s="56" t="s">
        <v>978</v>
      </c>
      <c r="D38" s="21" t="s">
        <v>262</v>
      </c>
      <c r="E38" s="21" t="s">
        <v>979</v>
      </c>
      <c r="F38" s="22">
        <v>43798</v>
      </c>
      <c r="G38" s="22">
        <v>43808</v>
      </c>
      <c r="H38" s="12">
        <v>938215</v>
      </c>
      <c r="I38" s="103">
        <v>790</v>
      </c>
    </row>
    <row r="39" spans="1:9" s="20" customFormat="1" ht="30" customHeight="1" x14ac:dyDescent="0.2">
      <c r="A39" s="27"/>
      <c r="B39" s="27"/>
      <c r="C39" s="28"/>
      <c r="D39" s="28"/>
      <c r="E39" s="28"/>
      <c r="F39" s="47"/>
      <c r="G39" s="47"/>
      <c r="H39" s="48"/>
      <c r="I39" s="45"/>
    </row>
    <row r="40" spans="1:9" s="20" customFormat="1" ht="30" customHeight="1" x14ac:dyDescent="0.2">
      <c r="A40" s="27"/>
      <c r="B40" s="27"/>
      <c r="C40" s="28"/>
      <c r="D40" s="28"/>
      <c r="E40" s="28"/>
      <c r="F40" s="47"/>
      <c r="G40" s="47"/>
      <c r="H40" s="48"/>
      <c r="I40" s="45"/>
    </row>
    <row r="41" spans="1:9" s="20" customFormat="1" ht="30" customHeight="1" x14ac:dyDescent="0.2">
      <c r="A41" s="27"/>
      <c r="B41" s="27"/>
      <c r="C41" s="28"/>
      <c r="D41" s="28"/>
      <c r="E41" s="28"/>
      <c r="F41" s="47"/>
      <c r="G41" s="47"/>
      <c r="H41" s="48"/>
      <c r="I41" s="45"/>
    </row>
    <row r="42" spans="1:9" s="20" customFormat="1" ht="30" customHeight="1" x14ac:dyDescent="0.2">
      <c r="A42" s="27"/>
      <c r="B42" s="27"/>
      <c r="C42" s="28"/>
      <c r="D42" s="28"/>
      <c r="E42" s="28"/>
      <c r="F42" s="47"/>
      <c r="G42" s="47"/>
      <c r="H42" s="48"/>
      <c r="I42" s="45"/>
    </row>
    <row r="44" spans="1:9" ht="15.75" thickBot="1" x14ac:dyDescent="0.3">
      <c r="A44"/>
      <c r="B44"/>
      <c r="C44"/>
      <c r="D44"/>
      <c r="E44"/>
      <c r="F44"/>
      <c r="G44"/>
      <c r="H44"/>
      <c r="I44"/>
    </row>
    <row r="45" spans="1:9" ht="24" customHeight="1" thickBot="1" x14ac:dyDescent="0.3">
      <c r="A45" s="27"/>
      <c r="B45" s="98" t="s">
        <v>886</v>
      </c>
      <c r="C45" s="98"/>
      <c r="D45" s="28"/>
      <c r="E45" s="28"/>
      <c r="G45" s="92" t="s">
        <v>16</v>
      </c>
      <c r="H45" s="93"/>
      <c r="I45" s="29">
        <f>SUM(I16:I44)</f>
        <v>17380</v>
      </c>
    </row>
    <row r="46" spans="1:9" ht="15.75" thickBot="1" x14ac:dyDescent="0.3">
      <c r="A46"/>
      <c r="B46"/>
      <c r="C46"/>
      <c r="D46"/>
      <c r="E46"/>
      <c r="F46"/>
      <c r="G46"/>
      <c r="H46"/>
      <c r="I46" s="30"/>
    </row>
    <row r="47" spans="1:9" ht="18" thickBot="1" x14ac:dyDescent="0.3">
      <c r="A47"/>
      <c r="B47" s="98">
        <f>35+25+36+19+24+12+39+23+16</f>
        <v>229</v>
      </c>
      <c r="C47" s="98"/>
      <c r="D47"/>
      <c r="E47"/>
      <c r="F47"/>
      <c r="G47" s="92" t="s">
        <v>18</v>
      </c>
      <c r="H47" s="93"/>
      <c r="I47" s="29">
        <f>I45+'SEPTIEMBRE 2019'!I35</f>
        <v>169990</v>
      </c>
    </row>
    <row r="48" spans="1:9" x14ac:dyDescent="0.25">
      <c r="A48"/>
      <c r="B48" s="95" t="s">
        <v>17</v>
      </c>
      <c r="C48" s="95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</sheetData>
  <mergeCells count="12">
    <mergeCell ref="B45:C45"/>
    <mergeCell ref="G45:H45"/>
    <mergeCell ref="B47:C47"/>
    <mergeCell ref="G47:H47"/>
    <mergeCell ref="B48:C48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5C1CB-C935-4DFE-A2E3-21EE99CBF95B}">
  <sheetPr>
    <tabColor theme="3" tint="0.39997558519241921"/>
    <pageSetUpPr fitToPage="1"/>
  </sheetPr>
  <dimension ref="A4:I34"/>
  <sheetViews>
    <sheetView view="pageLayout" topLeftCell="A4" zoomScale="70" zoomScaleNormal="85" zoomScaleSheetLayoutView="100" zoomScalePageLayoutView="70" workbookViewId="0">
      <selection activeCell="I29" sqref="I29"/>
    </sheetView>
  </sheetViews>
  <sheetFormatPr baseColWidth="10" defaultRowHeight="15" x14ac:dyDescent="0.25"/>
  <cols>
    <col min="1" max="1" width="5.7109375" style="6" customWidth="1"/>
    <col min="2" max="2" width="12.42578125" style="6" customWidth="1"/>
    <col min="3" max="3" width="41.85546875" style="31" customWidth="1"/>
    <col min="4" max="4" width="45.7109375" style="31" customWidth="1"/>
    <col min="5" max="5" width="55.85546875" style="31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85" t="s">
        <v>90</v>
      </c>
      <c r="D4" s="85"/>
      <c r="E4" s="85"/>
      <c r="F4" s="85"/>
      <c r="G4" s="85"/>
    </row>
    <row r="5" spans="1:9" x14ac:dyDescent="0.25">
      <c r="C5" s="85"/>
      <c r="D5" s="85"/>
      <c r="E5" s="85"/>
      <c r="F5" s="85"/>
      <c r="G5" s="85"/>
    </row>
    <row r="9" spans="1:9" ht="21" customHeight="1" x14ac:dyDescent="0.25">
      <c r="A9" s="86" t="s">
        <v>0</v>
      </c>
      <c r="B9" s="86"/>
      <c r="C9" s="1" t="s">
        <v>1013</v>
      </c>
      <c r="D9" s="87" t="s">
        <v>15</v>
      </c>
      <c r="E9" s="87"/>
      <c r="F9" s="2" t="s">
        <v>1</v>
      </c>
      <c r="G9" s="88" t="s">
        <v>1012</v>
      </c>
      <c r="H9" s="89"/>
      <c r="I9" s="89"/>
    </row>
    <row r="10" spans="1:9" ht="15.75" customHeight="1" x14ac:dyDescent="0.25">
      <c r="A10" s="86" t="s">
        <v>2</v>
      </c>
      <c r="B10" s="86"/>
      <c r="C10" s="3" t="s">
        <v>14</v>
      </c>
      <c r="D10" s="87"/>
      <c r="E10" s="87"/>
    </row>
    <row r="11" spans="1:9" ht="15.75" thickBot="1" x14ac:dyDescent="0.3">
      <c r="C11" s="94" t="s">
        <v>3</v>
      </c>
      <c r="D11" s="94"/>
      <c r="E11" s="69"/>
      <c r="F11" s="94" t="s">
        <v>4</v>
      </c>
      <c r="G11" s="94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27" customHeight="1" x14ac:dyDescent="0.25">
      <c r="A13" s="12">
        <v>1</v>
      </c>
      <c r="B13" s="111" t="s">
        <v>960</v>
      </c>
      <c r="C13" s="112" t="s">
        <v>983</v>
      </c>
      <c r="D13" s="112" t="s">
        <v>984</v>
      </c>
      <c r="E13" s="112" t="s">
        <v>985</v>
      </c>
      <c r="F13" s="120">
        <v>43790</v>
      </c>
      <c r="G13" s="120">
        <v>43801</v>
      </c>
      <c r="H13" s="118">
        <v>937803</v>
      </c>
      <c r="I13" s="103">
        <v>790</v>
      </c>
    </row>
    <row r="14" spans="1:9" s="19" customFormat="1" ht="26.25" customHeight="1" x14ac:dyDescent="0.25">
      <c r="A14" s="12">
        <v>2</v>
      </c>
      <c r="B14" s="56" t="s">
        <v>977</v>
      </c>
      <c r="C14" s="113" t="s">
        <v>986</v>
      </c>
      <c r="D14" s="114" t="s">
        <v>635</v>
      </c>
      <c r="E14" s="115" t="s">
        <v>987</v>
      </c>
      <c r="F14" s="121">
        <v>43798</v>
      </c>
      <c r="G14" s="121">
        <v>43808</v>
      </c>
      <c r="H14" s="119">
        <v>938215</v>
      </c>
      <c r="I14" s="103">
        <v>790</v>
      </c>
    </row>
    <row r="15" spans="1:9" s="18" customFormat="1" ht="32.25" customHeight="1" x14ac:dyDescent="0.25">
      <c r="A15" s="12">
        <v>3</v>
      </c>
      <c r="B15" s="56" t="s">
        <v>988</v>
      </c>
      <c r="C15" s="114" t="s">
        <v>989</v>
      </c>
      <c r="D15" s="21" t="s">
        <v>990</v>
      </c>
      <c r="E15" s="104" t="s">
        <v>991</v>
      </c>
      <c r="F15" s="22">
        <v>43797</v>
      </c>
      <c r="G15" s="22">
        <v>43805</v>
      </c>
      <c r="H15" s="12">
        <v>9393</v>
      </c>
      <c r="I15" s="105"/>
    </row>
    <row r="16" spans="1:9" s="20" customFormat="1" ht="27" customHeight="1" x14ac:dyDescent="0.2">
      <c r="A16" s="12">
        <v>4</v>
      </c>
      <c r="B16" s="56" t="s">
        <v>992</v>
      </c>
      <c r="C16" s="21" t="s">
        <v>993</v>
      </c>
      <c r="D16" s="21" t="s">
        <v>994</v>
      </c>
      <c r="E16" s="21" t="s">
        <v>995</v>
      </c>
      <c r="F16" s="23">
        <v>43803</v>
      </c>
      <c r="G16" s="23">
        <v>43812</v>
      </c>
      <c r="H16" s="24">
        <v>940074</v>
      </c>
      <c r="I16" s="103">
        <v>790</v>
      </c>
    </row>
    <row r="17" spans="1:9" s="20" customFormat="1" ht="33" customHeight="1" x14ac:dyDescent="0.2">
      <c r="A17" s="12">
        <v>5</v>
      </c>
      <c r="B17" s="56" t="s">
        <v>996</v>
      </c>
      <c r="C17" s="56" t="s">
        <v>997</v>
      </c>
      <c r="D17" s="21" t="s">
        <v>348</v>
      </c>
      <c r="E17" s="21" t="s">
        <v>998</v>
      </c>
      <c r="F17" s="22">
        <v>43803</v>
      </c>
      <c r="G17" s="22">
        <v>43815</v>
      </c>
      <c r="H17" s="12">
        <v>940151</v>
      </c>
      <c r="I17" s="103">
        <v>790</v>
      </c>
    </row>
    <row r="18" spans="1:9" s="20" customFormat="1" ht="17.25" customHeight="1" x14ac:dyDescent="0.2">
      <c r="A18" s="12">
        <v>6</v>
      </c>
      <c r="B18" s="56" t="s">
        <v>999</v>
      </c>
      <c r="C18" s="21" t="s">
        <v>1000</v>
      </c>
      <c r="D18" s="21" t="s">
        <v>20</v>
      </c>
      <c r="E18" s="21" t="s">
        <v>1001</v>
      </c>
      <c r="F18" s="22">
        <v>43805</v>
      </c>
      <c r="G18" s="22">
        <v>43816</v>
      </c>
      <c r="H18" s="12">
        <v>940229</v>
      </c>
      <c r="I18" s="103">
        <v>790</v>
      </c>
    </row>
    <row r="19" spans="1:9" s="20" customFormat="1" ht="22.5" customHeight="1" x14ac:dyDescent="0.2">
      <c r="A19" s="12">
        <v>7</v>
      </c>
      <c r="B19" s="56" t="s">
        <v>1002</v>
      </c>
      <c r="C19" s="56" t="s">
        <v>1003</v>
      </c>
      <c r="D19" s="21" t="s">
        <v>733</v>
      </c>
      <c r="E19" s="21" t="s">
        <v>1004</v>
      </c>
      <c r="F19" s="22"/>
      <c r="G19" s="22"/>
      <c r="H19" s="12"/>
      <c r="I19" s="103"/>
    </row>
    <row r="20" spans="1:9" s="19" customFormat="1" ht="26.25" customHeight="1" x14ac:dyDescent="0.2">
      <c r="A20" s="12">
        <v>8</v>
      </c>
      <c r="B20" s="56" t="s">
        <v>1005</v>
      </c>
      <c r="C20" s="56" t="s">
        <v>1006</v>
      </c>
      <c r="D20" s="21" t="s">
        <v>506</v>
      </c>
      <c r="E20" s="21" t="s">
        <v>1007</v>
      </c>
      <c r="F20" s="22">
        <v>43810</v>
      </c>
      <c r="G20" s="22">
        <v>43819</v>
      </c>
      <c r="H20" s="12">
        <v>940560</v>
      </c>
      <c r="I20" s="103">
        <v>790</v>
      </c>
    </row>
    <row r="21" spans="1:9" s="19" customFormat="1" ht="32.25" customHeight="1" x14ac:dyDescent="0.2">
      <c r="A21" s="12">
        <v>9</v>
      </c>
      <c r="B21" s="56" t="s">
        <v>1008</v>
      </c>
      <c r="C21" s="56" t="s">
        <v>1009</v>
      </c>
      <c r="D21" s="21" t="s">
        <v>1010</v>
      </c>
      <c r="E21" s="21" t="s">
        <v>1011</v>
      </c>
      <c r="F21" s="22">
        <v>43818</v>
      </c>
      <c r="G21" s="22">
        <v>43830</v>
      </c>
      <c r="H21" s="12">
        <v>940805</v>
      </c>
      <c r="I21" s="103">
        <v>790</v>
      </c>
    </row>
    <row r="22" spans="1:9" s="19" customFormat="1" ht="32.25" customHeight="1" x14ac:dyDescent="0.2">
      <c r="A22" s="27"/>
      <c r="B22" s="71"/>
      <c r="C22" s="71"/>
      <c r="D22" s="28"/>
      <c r="E22" s="28"/>
      <c r="F22" s="116"/>
      <c r="G22" s="116"/>
      <c r="H22" s="71"/>
      <c r="I22" s="117"/>
    </row>
    <row r="23" spans="1:9" s="19" customFormat="1" ht="32.25" customHeight="1" x14ac:dyDescent="0.2">
      <c r="A23" s="27"/>
      <c r="B23" s="71"/>
      <c r="C23" s="71"/>
      <c r="D23" s="28"/>
      <c r="E23" s="28"/>
      <c r="F23" s="116"/>
      <c r="G23" s="116"/>
      <c r="H23" s="71"/>
      <c r="I23" s="117"/>
    </row>
    <row r="24" spans="1:9" s="20" customFormat="1" ht="30" customHeight="1" x14ac:dyDescent="0.2">
      <c r="A24" s="27"/>
      <c r="B24" s="27"/>
      <c r="C24" s="28"/>
      <c r="D24" s="28"/>
      <c r="E24" s="28"/>
      <c r="F24" s="47"/>
      <c r="G24" s="47"/>
      <c r="H24" s="48"/>
      <c r="I24" s="45"/>
    </row>
    <row r="26" spans="1:9" ht="15.75" thickBot="1" x14ac:dyDescent="0.3">
      <c r="A26"/>
      <c r="B26"/>
      <c r="C26"/>
      <c r="D26"/>
      <c r="E26"/>
      <c r="F26"/>
      <c r="G26"/>
      <c r="H26"/>
      <c r="I26"/>
    </row>
    <row r="27" spans="1:9" ht="24" customHeight="1" thickBot="1" x14ac:dyDescent="0.3">
      <c r="A27" s="27"/>
      <c r="B27" s="98" t="s">
        <v>1014</v>
      </c>
      <c r="C27" s="98"/>
      <c r="D27" s="28"/>
      <c r="E27" s="28"/>
      <c r="G27" s="92" t="s">
        <v>16</v>
      </c>
      <c r="H27" s="93"/>
      <c r="I27" s="29">
        <f>SUM(I13:I26)</f>
        <v>5530</v>
      </c>
    </row>
    <row r="28" spans="1:9" ht="15.75" thickBot="1" x14ac:dyDescent="0.3">
      <c r="A28"/>
      <c r="B28"/>
      <c r="C28"/>
      <c r="D28"/>
      <c r="E28"/>
      <c r="F28"/>
      <c r="G28"/>
      <c r="H28"/>
      <c r="I28" s="30"/>
    </row>
    <row r="29" spans="1:9" ht="18" thickBot="1" x14ac:dyDescent="0.3">
      <c r="A29"/>
      <c r="B29" s="98">
        <f>35+25+36+19+24+12+39+23+16+9</f>
        <v>238</v>
      </c>
      <c r="C29" s="98"/>
      <c r="D29"/>
      <c r="E29"/>
      <c r="F29"/>
      <c r="G29" s="92" t="s">
        <v>18</v>
      </c>
      <c r="H29" s="93"/>
      <c r="I29" s="29">
        <f>I27+'OCTUBRE 2019'!I47</f>
        <v>175520</v>
      </c>
    </row>
    <row r="30" spans="1:9" x14ac:dyDescent="0.25">
      <c r="A30"/>
      <c r="B30" s="95" t="s">
        <v>17</v>
      </c>
      <c r="C30" s="95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</sheetData>
  <mergeCells count="12">
    <mergeCell ref="B27:C27"/>
    <mergeCell ref="G27:H27"/>
    <mergeCell ref="B29:C29"/>
    <mergeCell ref="G29:H29"/>
    <mergeCell ref="B30:C30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2E2CC-7CE1-4392-B975-49F10D2A02C0}">
  <sheetPr>
    <tabColor theme="3" tint="0.39997558519241921"/>
    <pageSetUpPr fitToPage="1"/>
  </sheetPr>
  <dimension ref="A4:I34"/>
  <sheetViews>
    <sheetView tabSelected="1" view="pageLayout" zoomScale="70" zoomScaleNormal="85" zoomScaleSheetLayoutView="100" zoomScalePageLayoutView="70" workbookViewId="0">
      <selection activeCell="C10" sqref="C10"/>
    </sheetView>
  </sheetViews>
  <sheetFormatPr baseColWidth="10" defaultRowHeight="15" x14ac:dyDescent="0.25"/>
  <cols>
    <col min="1" max="1" width="5.7109375" style="6" customWidth="1"/>
    <col min="2" max="2" width="12.42578125" style="6" customWidth="1"/>
    <col min="3" max="3" width="41.85546875" style="31" customWidth="1"/>
    <col min="4" max="4" width="45.7109375" style="31" customWidth="1"/>
    <col min="5" max="5" width="55.85546875" style="31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85" t="s">
        <v>90</v>
      </c>
      <c r="D4" s="85"/>
      <c r="E4" s="85"/>
      <c r="F4" s="85"/>
      <c r="G4" s="85"/>
    </row>
    <row r="5" spans="1:9" x14ac:dyDescent="0.25">
      <c r="C5" s="85"/>
      <c r="D5" s="85"/>
      <c r="E5" s="85"/>
      <c r="F5" s="85"/>
      <c r="G5" s="85"/>
    </row>
    <row r="9" spans="1:9" ht="21" customHeight="1" x14ac:dyDescent="0.25">
      <c r="A9" s="86" t="s">
        <v>0</v>
      </c>
      <c r="B9" s="86"/>
      <c r="C9" s="1" t="s">
        <v>1015</v>
      </c>
      <c r="D9" s="87" t="s">
        <v>15</v>
      </c>
      <c r="E9" s="87"/>
      <c r="F9" s="2" t="s">
        <v>1</v>
      </c>
      <c r="G9" s="88" t="s">
        <v>1016</v>
      </c>
      <c r="H9" s="89"/>
      <c r="I9" s="89"/>
    </row>
    <row r="10" spans="1:9" ht="15.75" customHeight="1" x14ac:dyDescent="0.25">
      <c r="A10" s="86" t="s">
        <v>2</v>
      </c>
      <c r="B10" s="86"/>
      <c r="C10" s="3" t="s">
        <v>14</v>
      </c>
      <c r="D10" s="87"/>
      <c r="E10" s="87"/>
    </row>
    <row r="11" spans="1:9" ht="15.75" thickBot="1" x14ac:dyDescent="0.3">
      <c r="C11" s="94" t="s">
        <v>3</v>
      </c>
      <c r="D11" s="94"/>
      <c r="E11" s="69"/>
      <c r="F11" s="94" t="s">
        <v>4</v>
      </c>
      <c r="G11" s="94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27" customHeight="1" x14ac:dyDescent="0.25">
      <c r="A13" s="12">
        <v>1</v>
      </c>
      <c r="B13" s="111"/>
      <c r="C13" s="112"/>
      <c r="D13" s="112"/>
      <c r="E13" s="112"/>
      <c r="F13" s="120"/>
      <c r="G13" s="120"/>
      <c r="H13" s="118"/>
      <c r="I13" s="103"/>
    </row>
    <row r="14" spans="1:9" s="19" customFormat="1" ht="26.25" customHeight="1" x14ac:dyDescent="0.25">
      <c r="A14" s="12">
        <v>2</v>
      </c>
      <c r="B14" s="56"/>
      <c r="C14" s="113"/>
      <c r="D14" s="114"/>
      <c r="E14" s="115"/>
      <c r="F14" s="121"/>
      <c r="G14" s="121"/>
      <c r="H14" s="119"/>
      <c r="I14" s="103"/>
    </row>
    <row r="15" spans="1:9" s="18" customFormat="1" ht="32.25" customHeight="1" x14ac:dyDescent="0.25">
      <c r="A15" s="12">
        <v>3</v>
      </c>
      <c r="B15" s="56"/>
      <c r="C15" s="114"/>
      <c r="D15" s="21"/>
      <c r="E15" s="104"/>
      <c r="F15" s="22"/>
      <c r="G15" s="22"/>
      <c r="H15" s="12"/>
      <c r="I15" s="105"/>
    </row>
    <row r="16" spans="1:9" s="20" customFormat="1" ht="27" customHeight="1" x14ac:dyDescent="0.2">
      <c r="A16" s="12">
        <v>4</v>
      </c>
      <c r="B16" s="56"/>
      <c r="C16" s="21"/>
      <c r="D16" s="21"/>
      <c r="E16" s="21"/>
      <c r="F16" s="23"/>
      <c r="G16" s="23"/>
      <c r="H16" s="24"/>
      <c r="I16" s="103"/>
    </row>
    <row r="17" spans="1:9" s="20" customFormat="1" ht="33" customHeight="1" x14ac:dyDescent="0.2">
      <c r="A17" s="12">
        <v>5</v>
      </c>
      <c r="B17" s="56"/>
      <c r="C17" s="56"/>
      <c r="D17" s="21"/>
      <c r="E17" s="21"/>
      <c r="F17" s="22"/>
      <c r="G17" s="22"/>
      <c r="H17" s="12"/>
      <c r="I17" s="103"/>
    </row>
    <row r="18" spans="1:9" s="20" customFormat="1" ht="17.25" customHeight="1" x14ac:dyDescent="0.2">
      <c r="A18" s="12">
        <v>6</v>
      </c>
      <c r="B18" s="56"/>
      <c r="C18" s="21"/>
      <c r="D18" s="21"/>
      <c r="E18" s="21"/>
      <c r="F18" s="22"/>
      <c r="G18" s="22"/>
      <c r="H18" s="12"/>
      <c r="I18" s="103"/>
    </row>
    <row r="19" spans="1:9" s="20" customFormat="1" ht="22.5" customHeight="1" x14ac:dyDescent="0.2">
      <c r="A19" s="12">
        <v>7</v>
      </c>
      <c r="B19" s="56"/>
      <c r="C19" s="56"/>
      <c r="D19" s="21"/>
      <c r="E19" s="21"/>
      <c r="F19" s="22"/>
      <c r="G19" s="22"/>
      <c r="H19" s="12"/>
      <c r="I19" s="103"/>
    </row>
    <row r="20" spans="1:9" s="19" customFormat="1" ht="26.25" customHeight="1" x14ac:dyDescent="0.2">
      <c r="A20" s="12">
        <v>8</v>
      </c>
      <c r="B20" s="56"/>
      <c r="C20" s="56"/>
      <c r="D20" s="21"/>
      <c r="E20" s="21"/>
      <c r="F20" s="22"/>
      <c r="G20" s="22"/>
      <c r="H20" s="12"/>
      <c r="I20" s="103"/>
    </row>
    <row r="21" spans="1:9" s="19" customFormat="1" ht="32.25" customHeight="1" x14ac:dyDescent="0.2">
      <c r="A21" s="12">
        <v>9</v>
      </c>
      <c r="B21" s="56"/>
      <c r="C21" s="56"/>
      <c r="D21" s="21"/>
      <c r="E21" s="21"/>
      <c r="F21" s="22"/>
      <c r="G21" s="22"/>
      <c r="H21" s="12"/>
      <c r="I21" s="103"/>
    </row>
    <row r="22" spans="1:9" s="19" customFormat="1" ht="32.25" customHeight="1" x14ac:dyDescent="0.2">
      <c r="A22" s="27"/>
      <c r="B22" s="71"/>
      <c r="C22" s="71"/>
      <c r="D22" s="28"/>
      <c r="E22" s="28"/>
      <c r="F22" s="116"/>
      <c r="G22" s="116"/>
      <c r="H22" s="71"/>
      <c r="I22" s="117"/>
    </row>
    <row r="23" spans="1:9" s="19" customFormat="1" ht="32.25" customHeight="1" x14ac:dyDescent="0.2">
      <c r="A23" s="27"/>
      <c r="B23" s="71"/>
      <c r="C23" s="71"/>
      <c r="D23" s="28"/>
      <c r="E23" s="28"/>
      <c r="F23" s="116"/>
      <c r="G23" s="116"/>
      <c r="H23" s="71"/>
      <c r="I23" s="117"/>
    </row>
    <row r="24" spans="1:9" s="20" customFormat="1" ht="30" customHeight="1" x14ac:dyDescent="0.2">
      <c r="A24" s="27"/>
      <c r="B24" s="27"/>
      <c r="C24" s="28"/>
      <c r="D24" s="28"/>
      <c r="E24" s="28"/>
      <c r="F24" s="47"/>
      <c r="G24" s="47"/>
      <c r="H24" s="48"/>
      <c r="I24" s="45"/>
    </row>
    <row r="26" spans="1:9" ht="15.75" thickBot="1" x14ac:dyDescent="0.3">
      <c r="A26"/>
      <c r="B26"/>
      <c r="C26"/>
      <c r="D26"/>
      <c r="E26"/>
      <c r="F26"/>
      <c r="G26"/>
      <c r="H26"/>
      <c r="I26"/>
    </row>
    <row r="27" spans="1:9" ht="24" customHeight="1" thickBot="1" x14ac:dyDescent="0.3">
      <c r="A27" s="27"/>
      <c r="B27" s="98" t="s">
        <v>886</v>
      </c>
      <c r="C27" s="98"/>
      <c r="D27" s="28"/>
      <c r="E27" s="28"/>
      <c r="G27" s="92" t="s">
        <v>16</v>
      </c>
      <c r="H27" s="93"/>
      <c r="I27" s="29">
        <f>SUM(I13:I26)</f>
        <v>0</v>
      </c>
    </row>
    <row r="28" spans="1:9" ht="15.75" thickBot="1" x14ac:dyDescent="0.3">
      <c r="A28"/>
      <c r="B28"/>
      <c r="C28"/>
      <c r="D28"/>
      <c r="E28"/>
      <c r="F28"/>
      <c r="G28"/>
      <c r="H28"/>
      <c r="I28" s="30"/>
    </row>
    <row r="29" spans="1:9" ht="18" thickBot="1" x14ac:dyDescent="0.3">
      <c r="A29"/>
      <c r="B29" s="98">
        <f>35+25+36+19+24+12+39+23+16</f>
        <v>229</v>
      </c>
      <c r="C29" s="98"/>
      <c r="D29"/>
      <c r="E29"/>
      <c r="F29"/>
      <c r="G29" s="92" t="s">
        <v>18</v>
      </c>
      <c r="H29" s="93"/>
      <c r="I29" s="29">
        <v>175520</v>
      </c>
    </row>
    <row r="30" spans="1:9" x14ac:dyDescent="0.25">
      <c r="A30"/>
      <c r="B30" s="95" t="s">
        <v>17</v>
      </c>
      <c r="C30" s="95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</sheetData>
  <mergeCells count="12">
    <mergeCell ref="B27:C27"/>
    <mergeCell ref="G27:H27"/>
    <mergeCell ref="B29:C29"/>
    <mergeCell ref="G29:H29"/>
    <mergeCell ref="B30:C30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4:I77"/>
  <sheetViews>
    <sheetView view="pageLayout" topLeftCell="E58" zoomScale="70" zoomScaleNormal="85" zoomScaleSheetLayoutView="100" zoomScalePageLayoutView="70" workbookViewId="0">
      <selection activeCell="I73" sqref="I73"/>
    </sheetView>
  </sheetViews>
  <sheetFormatPr baseColWidth="10" defaultRowHeight="15" x14ac:dyDescent="0.25"/>
  <cols>
    <col min="1" max="1" width="5.7109375" style="6" customWidth="1"/>
    <col min="2" max="2" width="13.140625" style="6" customWidth="1"/>
    <col min="3" max="3" width="48.7109375" style="31" customWidth="1"/>
    <col min="4" max="4" width="45.7109375" style="31" customWidth="1"/>
    <col min="5" max="5" width="55.85546875" style="31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85" t="s">
        <v>90</v>
      </c>
      <c r="D4" s="85"/>
      <c r="E4" s="85"/>
      <c r="F4" s="85"/>
      <c r="G4" s="85"/>
    </row>
    <row r="5" spans="1:9" x14ac:dyDescent="0.25">
      <c r="C5" s="85"/>
      <c r="D5" s="85"/>
      <c r="E5" s="85"/>
      <c r="F5" s="85"/>
      <c r="G5" s="85"/>
    </row>
    <row r="9" spans="1:9" ht="21" customHeight="1" x14ac:dyDescent="0.25">
      <c r="A9" s="86" t="s">
        <v>0</v>
      </c>
      <c r="B9" s="86"/>
      <c r="C9" s="1" t="s">
        <v>33</v>
      </c>
      <c r="D9" s="87" t="s">
        <v>15</v>
      </c>
      <c r="E9" s="87"/>
      <c r="F9" s="2" t="s">
        <v>1</v>
      </c>
      <c r="G9" s="88" t="s">
        <v>34</v>
      </c>
      <c r="H9" s="89"/>
      <c r="I9" s="89"/>
    </row>
    <row r="10" spans="1:9" ht="15.75" customHeight="1" x14ac:dyDescent="0.25">
      <c r="A10" s="86" t="s">
        <v>2</v>
      </c>
      <c r="B10" s="86"/>
      <c r="C10" s="3" t="s">
        <v>14</v>
      </c>
      <c r="D10" s="87"/>
      <c r="E10" s="87"/>
    </row>
    <row r="11" spans="1:9" ht="15.95" customHeight="1" thickBot="1" x14ac:dyDescent="0.3">
      <c r="C11" s="94" t="s">
        <v>3</v>
      </c>
      <c r="D11" s="94"/>
      <c r="E11" s="40"/>
      <c r="F11" s="94" t="s">
        <v>4</v>
      </c>
      <c r="G11" s="94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9" customFormat="1" ht="25.5" x14ac:dyDescent="0.2">
      <c r="A13" s="12">
        <v>1</v>
      </c>
      <c r="B13" s="13" t="s">
        <v>244</v>
      </c>
      <c r="C13" s="14" t="s">
        <v>161</v>
      </c>
      <c r="D13" s="15" t="s">
        <v>162</v>
      </c>
      <c r="E13" s="15" t="s">
        <v>163</v>
      </c>
      <c r="F13" s="16">
        <v>43496</v>
      </c>
      <c r="G13" s="16">
        <v>43507</v>
      </c>
      <c r="H13" s="13" t="s">
        <v>164</v>
      </c>
      <c r="I13" s="17">
        <v>790</v>
      </c>
    </row>
    <row r="14" spans="1:9" s="18" customFormat="1" ht="29.25" customHeight="1" x14ac:dyDescent="0.2">
      <c r="A14" s="12">
        <v>2</v>
      </c>
      <c r="B14" s="13" t="s">
        <v>245</v>
      </c>
      <c r="C14" s="14" t="s">
        <v>165</v>
      </c>
      <c r="D14" s="15" t="s">
        <v>166</v>
      </c>
      <c r="E14" s="15" t="s">
        <v>167</v>
      </c>
      <c r="F14" s="16">
        <v>43497</v>
      </c>
      <c r="G14" s="16">
        <v>43509</v>
      </c>
      <c r="H14" s="13">
        <v>901770</v>
      </c>
      <c r="I14" s="17">
        <v>790</v>
      </c>
    </row>
    <row r="15" spans="1:9" s="20" customFormat="1" ht="25.5" x14ac:dyDescent="0.2">
      <c r="A15" s="12">
        <v>3</v>
      </c>
      <c r="B15" s="13" t="s">
        <v>246</v>
      </c>
      <c r="C15" s="14" t="s">
        <v>168</v>
      </c>
      <c r="D15" s="15" t="s">
        <v>169</v>
      </c>
      <c r="E15" s="15" t="s">
        <v>170</v>
      </c>
      <c r="F15" s="16">
        <v>43497</v>
      </c>
      <c r="G15" s="16">
        <v>43509</v>
      </c>
      <c r="H15" s="13">
        <v>902422</v>
      </c>
      <c r="I15" s="17">
        <v>790</v>
      </c>
    </row>
    <row r="16" spans="1:9" s="20" customFormat="1" ht="14.25" x14ac:dyDescent="0.2">
      <c r="A16" s="12">
        <v>4</v>
      </c>
      <c r="B16" s="13" t="s">
        <v>171</v>
      </c>
      <c r="C16" s="14" t="s">
        <v>172</v>
      </c>
      <c r="D16" s="15" t="s">
        <v>173</v>
      </c>
      <c r="E16" s="15" t="s">
        <v>174</v>
      </c>
      <c r="F16" s="16">
        <v>43497</v>
      </c>
      <c r="G16" s="16">
        <v>43509</v>
      </c>
      <c r="H16" s="13">
        <v>902510</v>
      </c>
      <c r="I16" s="17">
        <v>790</v>
      </c>
    </row>
    <row r="17" spans="1:9" s="37" customFormat="1" ht="24" customHeight="1" x14ac:dyDescent="0.2">
      <c r="A17" s="49">
        <v>5</v>
      </c>
      <c r="B17" s="49" t="s">
        <v>175</v>
      </c>
      <c r="C17" s="50" t="s">
        <v>176</v>
      </c>
      <c r="D17" s="51" t="s">
        <v>177</v>
      </c>
      <c r="E17" s="51" t="s">
        <v>248</v>
      </c>
      <c r="F17" s="52">
        <v>43501</v>
      </c>
      <c r="G17" s="52">
        <v>43570</v>
      </c>
      <c r="H17" s="49">
        <v>899256</v>
      </c>
      <c r="I17" s="17">
        <v>790</v>
      </c>
    </row>
    <row r="18" spans="1:9" s="19" customFormat="1" ht="25.5" x14ac:dyDescent="0.2">
      <c r="A18" s="12">
        <v>6</v>
      </c>
      <c r="B18" s="13" t="s">
        <v>178</v>
      </c>
      <c r="C18" s="14" t="s">
        <v>179</v>
      </c>
      <c r="D18" s="15" t="s">
        <v>180</v>
      </c>
      <c r="E18" s="15" t="s">
        <v>181</v>
      </c>
      <c r="F18" s="16">
        <v>43501</v>
      </c>
      <c r="G18" s="16">
        <v>43510</v>
      </c>
      <c r="H18" s="13">
        <v>902694</v>
      </c>
      <c r="I18" s="17">
        <v>790</v>
      </c>
    </row>
    <row r="19" spans="1:9" s="20" customFormat="1" ht="14.25" x14ac:dyDescent="0.2">
      <c r="A19" s="12">
        <v>7</v>
      </c>
      <c r="B19" s="13" t="s">
        <v>182</v>
      </c>
      <c r="C19" s="14" t="s">
        <v>183</v>
      </c>
      <c r="D19" s="15" t="s">
        <v>184</v>
      </c>
      <c r="E19" s="15" t="s">
        <v>185</v>
      </c>
      <c r="F19" s="16">
        <v>43502</v>
      </c>
      <c r="G19" s="16">
        <v>43511</v>
      </c>
      <c r="H19" s="13">
        <v>902708</v>
      </c>
      <c r="I19" s="17">
        <v>790</v>
      </c>
    </row>
    <row r="20" spans="1:9" s="20" customFormat="1" ht="14.25" x14ac:dyDescent="0.2">
      <c r="A20" s="12">
        <v>8</v>
      </c>
      <c r="B20" s="13" t="s">
        <v>186</v>
      </c>
      <c r="C20" s="14" t="s">
        <v>187</v>
      </c>
      <c r="D20" s="15" t="s">
        <v>188</v>
      </c>
      <c r="E20" s="15" t="s">
        <v>189</v>
      </c>
      <c r="F20" s="16">
        <v>43504</v>
      </c>
      <c r="G20" s="16">
        <v>43504</v>
      </c>
      <c r="H20" s="13">
        <v>907745</v>
      </c>
      <c r="I20" s="17">
        <v>790</v>
      </c>
    </row>
    <row r="21" spans="1:9" s="20" customFormat="1" ht="14.25" x14ac:dyDescent="0.2">
      <c r="A21" s="12">
        <v>9</v>
      </c>
      <c r="B21" s="13" t="s">
        <v>190</v>
      </c>
      <c r="C21" s="14" t="s">
        <v>191</v>
      </c>
      <c r="D21" s="15" t="s">
        <v>192</v>
      </c>
      <c r="E21" s="15" t="s">
        <v>193</v>
      </c>
      <c r="F21" s="16">
        <v>43504</v>
      </c>
      <c r="G21" s="16">
        <v>43515</v>
      </c>
      <c r="H21" s="13">
        <v>900999</v>
      </c>
      <c r="I21" s="17">
        <v>790</v>
      </c>
    </row>
    <row r="22" spans="1:9" s="18" customFormat="1" ht="12.75" x14ac:dyDescent="0.2">
      <c r="A22" s="12">
        <v>10</v>
      </c>
      <c r="B22" s="13" t="s">
        <v>194</v>
      </c>
      <c r="C22" s="14" t="s">
        <v>195</v>
      </c>
      <c r="D22" s="15" t="s">
        <v>196</v>
      </c>
      <c r="E22" s="15" t="s">
        <v>197</v>
      </c>
      <c r="F22" s="16">
        <v>43507</v>
      </c>
      <c r="G22" s="16">
        <v>43516</v>
      </c>
      <c r="H22" s="13">
        <v>907868</v>
      </c>
      <c r="I22" s="17">
        <v>790</v>
      </c>
    </row>
    <row r="23" spans="1:9" s="18" customFormat="1" ht="12.75" x14ac:dyDescent="0.2">
      <c r="A23" s="12">
        <v>11</v>
      </c>
      <c r="B23" s="13" t="s">
        <v>375</v>
      </c>
      <c r="C23" s="14" t="s">
        <v>376</v>
      </c>
      <c r="D23" s="15" t="s">
        <v>177</v>
      </c>
      <c r="E23" s="15" t="s">
        <v>377</v>
      </c>
      <c r="F23" s="16">
        <v>43507</v>
      </c>
      <c r="G23" s="16">
        <v>43516</v>
      </c>
      <c r="H23" s="13">
        <v>907936</v>
      </c>
      <c r="I23" s="17">
        <v>790</v>
      </c>
    </row>
    <row r="24" spans="1:9" s="20" customFormat="1" ht="14.25" x14ac:dyDescent="0.2">
      <c r="A24" s="12">
        <v>12</v>
      </c>
      <c r="B24" s="13" t="s">
        <v>247</v>
      </c>
      <c r="C24" s="14" t="s">
        <v>198</v>
      </c>
      <c r="D24" s="15" t="s">
        <v>199</v>
      </c>
      <c r="E24" s="15" t="s">
        <v>200</v>
      </c>
      <c r="F24" s="16">
        <v>43507</v>
      </c>
      <c r="G24" s="16">
        <v>43516</v>
      </c>
      <c r="H24" s="13">
        <v>907956</v>
      </c>
      <c r="I24" s="17">
        <v>790</v>
      </c>
    </row>
    <row r="25" spans="1:9" s="18" customFormat="1" ht="12.75" x14ac:dyDescent="0.2">
      <c r="A25" s="12">
        <v>13</v>
      </c>
      <c r="B25" s="13" t="s">
        <v>201</v>
      </c>
      <c r="C25" s="14" t="s">
        <v>202</v>
      </c>
      <c r="D25" s="15" t="s">
        <v>203</v>
      </c>
      <c r="E25" s="15" t="s">
        <v>204</v>
      </c>
      <c r="F25" s="16" t="s">
        <v>205</v>
      </c>
      <c r="G25" s="16">
        <v>43516</v>
      </c>
      <c r="H25" s="13">
        <v>908052</v>
      </c>
      <c r="I25" s="17">
        <v>790</v>
      </c>
    </row>
    <row r="26" spans="1:9" s="26" customFormat="1" ht="28.5" customHeight="1" x14ac:dyDescent="0.2">
      <c r="A26" s="12">
        <v>14</v>
      </c>
      <c r="B26" s="13" t="s">
        <v>24</v>
      </c>
      <c r="C26" s="21" t="s">
        <v>206</v>
      </c>
      <c r="D26" s="21" t="s">
        <v>207</v>
      </c>
      <c r="E26" s="21" t="s">
        <v>208</v>
      </c>
      <c r="F26" s="22">
        <v>43510</v>
      </c>
      <c r="G26" s="23">
        <v>43521</v>
      </c>
      <c r="H26" s="13">
        <v>888272</v>
      </c>
      <c r="I26" s="25">
        <v>790</v>
      </c>
    </row>
    <row r="27" spans="1:9" s="20" customFormat="1" ht="26.25" thickBot="1" x14ac:dyDescent="0.25">
      <c r="A27" s="12">
        <v>15</v>
      </c>
      <c r="B27" s="13" t="s">
        <v>209</v>
      </c>
      <c r="C27" s="15" t="s">
        <v>210</v>
      </c>
      <c r="D27" s="15" t="s">
        <v>211</v>
      </c>
      <c r="E27" s="15" t="s">
        <v>212</v>
      </c>
      <c r="F27" s="16">
        <v>43515</v>
      </c>
      <c r="G27" s="16">
        <v>43515</v>
      </c>
      <c r="H27" s="13">
        <v>901049</v>
      </c>
      <c r="I27" s="17">
        <v>790</v>
      </c>
    </row>
    <row r="28" spans="1:9" s="20" customFormat="1" ht="14.25" x14ac:dyDescent="0.2">
      <c r="A28" s="27"/>
      <c r="B28" s="41"/>
      <c r="C28" s="43"/>
      <c r="D28" s="43"/>
      <c r="E28" s="43"/>
      <c r="F28" s="44"/>
      <c r="G28" s="44"/>
      <c r="H28" s="41"/>
      <c r="I28" s="45"/>
    </row>
    <row r="29" spans="1:9" s="20" customFormat="1" ht="14.25" x14ac:dyDescent="0.2">
      <c r="A29" s="27"/>
      <c r="B29" s="41"/>
      <c r="C29" s="43"/>
      <c r="D29" s="43"/>
      <c r="E29" s="43"/>
      <c r="F29" s="44"/>
      <c r="G29" s="44"/>
      <c r="H29" s="41"/>
      <c r="I29" s="45"/>
    </row>
    <row r="30" spans="1:9" s="20" customFormat="1" ht="14.25" x14ac:dyDescent="0.2">
      <c r="A30" s="27"/>
      <c r="B30" s="41"/>
      <c r="C30" s="43"/>
      <c r="D30" s="43"/>
      <c r="E30" s="43"/>
      <c r="F30" s="44"/>
      <c r="G30" s="44"/>
      <c r="H30" s="41"/>
      <c r="I30" s="45"/>
    </row>
    <row r="31" spans="1:9" ht="15.75" thickBot="1" x14ac:dyDescent="0.3">
      <c r="B31"/>
      <c r="C31"/>
      <c r="D31"/>
      <c r="E31"/>
      <c r="F31"/>
      <c r="G31"/>
      <c r="H31"/>
      <c r="I31"/>
    </row>
    <row r="32" spans="1:9" ht="24" customHeight="1" thickBot="1" x14ac:dyDescent="0.3">
      <c r="A32" s="27"/>
      <c r="B32" s="90"/>
      <c r="C32" s="90"/>
      <c r="D32" s="28"/>
      <c r="E32" s="28"/>
      <c r="G32" s="92" t="s">
        <v>16</v>
      </c>
      <c r="H32" s="93"/>
      <c r="I32" s="29">
        <f>SUM(I13:I27)</f>
        <v>11850</v>
      </c>
    </row>
    <row r="33" spans="1:9" x14ac:dyDescent="0.25">
      <c r="A33"/>
      <c r="B33"/>
      <c r="C33"/>
      <c r="D33"/>
      <c r="E33"/>
      <c r="F33"/>
      <c r="G33" s="53"/>
      <c r="H33" s="53"/>
      <c r="I33" s="54"/>
    </row>
    <row r="34" spans="1:9" ht="18" customHeight="1" x14ac:dyDescent="0.25">
      <c r="A34"/>
      <c r="B34" s="90"/>
      <c r="C34" s="90"/>
      <c r="D34"/>
      <c r="E34"/>
      <c r="F34"/>
      <c r="G34" s="101"/>
      <c r="H34" s="101"/>
      <c r="I34" s="55"/>
    </row>
    <row r="35" spans="1:9" ht="15" customHeight="1" x14ac:dyDescent="0.25">
      <c r="A35"/>
      <c r="B35" s="91"/>
      <c r="C35" s="91"/>
      <c r="D35"/>
      <c r="E35"/>
      <c r="F35"/>
      <c r="G35" s="53"/>
      <c r="H35" s="53"/>
      <c r="I35" s="53"/>
    </row>
    <row r="36" spans="1:9" x14ac:dyDescent="0.25">
      <c r="A36"/>
      <c r="B36" s="61"/>
      <c r="C36" s="61"/>
      <c r="D36"/>
      <c r="E36"/>
      <c r="F36"/>
      <c r="G36"/>
      <c r="H36"/>
      <c r="I36"/>
    </row>
    <row r="37" spans="1:9" x14ac:dyDescent="0.25">
      <c r="A37"/>
      <c r="B37" s="61"/>
      <c r="C37" s="61"/>
      <c r="D37"/>
      <c r="E37"/>
      <c r="F37"/>
      <c r="G37"/>
      <c r="H37"/>
      <c r="I37"/>
    </row>
    <row r="38" spans="1:9" x14ac:dyDescent="0.25">
      <c r="A38"/>
      <c r="B38" s="61"/>
      <c r="C38" s="61"/>
      <c r="D38"/>
      <c r="E38"/>
      <c r="F38"/>
      <c r="G38"/>
      <c r="H38"/>
      <c r="I38"/>
    </row>
    <row r="39" spans="1:9" x14ac:dyDescent="0.25">
      <c r="A39"/>
      <c r="B39" s="61"/>
      <c r="C39" s="61"/>
      <c r="D39"/>
      <c r="E39"/>
      <c r="F39"/>
      <c r="G39"/>
      <c r="H39"/>
      <c r="I39"/>
    </row>
    <row r="40" spans="1:9" x14ac:dyDescent="0.25">
      <c r="B40" s="27"/>
      <c r="C40" s="28"/>
    </row>
    <row r="47" spans="1:9" x14ac:dyDescent="0.25">
      <c r="C47" s="85" t="s">
        <v>90</v>
      </c>
      <c r="D47" s="85"/>
      <c r="E47" s="85"/>
      <c r="F47" s="85"/>
      <c r="G47" s="85"/>
    </row>
    <row r="48" spans="1:9" x14ac:dyDescent="0.25">
      <c r="C48" s="85"/>
      <c r="D48" s="85"/>
      <c r="E48" s="85"/>
      <c r="F48" s="85"/>
      <c r="G48" s="85"/>
    </row>
    <row r="52" spans="1:9" ht="15.75" x14ac:dyDescent="0.25">
      <c r="A52" s="86" t="s">
        <v>0</v>
      </c>
      <c r="B52" s="86"/>
      <c r="C52" s="1" t="s">
        <v>33</v>
      </c>
      <c r="D52" s="87" t="s">
        <v>15</v>
      </c>
      <c r="E52" s="87"/>
      <c r="F52" s="2" t="s">
        <v>1</v>
      </c>
      <c r="G52" s="88" t="s">
        <v>34</v>
      </c>
      <c r="H52" s="89"/>
      <c r="I52" s="89"/>
    </row>
    <row r="53" spans="1:9" ht="15.75" x14ac:dyDescent="0.25">
      <c r="A53" s="86" t="s">
        <v>2</v>
      </c>
      <c r="B53" s="86"/>
      <c r="C53" s="3" t="s">
        <v>14</v>
      </c>
      <c r="D53" s="87"/>
      <c r="E53" s="87"/>
    </row>
    <row r="54" spans="1:9" ht="15.75" thickBot="1" x14ac:dyDescent="0.3">
      <c r="C54" s="94" t="s">
        <v>3</v>
      </c>
      <c r="D54" s="94"/>
      <c r="E54" s="40"/>
      <c r="F54" s="94" t="s">
        <v>4</v>
      </c>
      <c r="G54" s="94"/>
    </row>
    <row r="55" spans="1:9" ht="15.75" thickBot="1" x14ac:dyDescent="0.3">
      <c r="A55" s="7" t="s">
        <v>5</v>
      </c>
      <c r="B55" s="8" t="s">
        <v>6</v>
      </c>
      <c r="C55" s="8" t="s">
        <v>7</v>
      </c>
      <c r="D55" s="8" t="s">
        <v>8</v>
      </c>
      <c r="E55" s="8" t="s">
        <v>9</v>
      </c>
      <c r="F55" s="9" t="s">
        <v>10</v>
      </c>
      <c r="G55" s="8" t="s">
        <v>11</v>
      </c>
      <c r="H55" s="9" t="s">
        <v>12</v>
      </c>
      <c r="I55" s="10" t="s">
        <v>13</v>
      </c>
    </row>
    <row r="56" spans="1:9" ht="25.5" x14ac:dyDescent="0.25">
      <c r="A56" s="12">
        <v>16</v>
      </c>
      <c r="B56" s="13" t="s">
        <v>249</v>
      </c>
      <c r="C56" s="14" t="s">
        <v>213</v>
      </c>
      <c r="D56" s="15" t="s">
        <v>214</v>
      </c>
      <c r="E56" s="15" t="s">
        <v>215</v>
      </c>
      <c r="F56" s="16">
        <v>43514</v>
      </c>
      <c r="G56" s="16">
        <v>43523</v>
      </c>
      <c r="H56" s="13">
        <v>909852</v>
      </c>
      <c r="I56" s="17">
        <v>790</v>
      </c>
    </row>
    <row r="57" spans="1:9" ht="26.25" customHeight="1" x14ac:dyDescent="0.25">
      <c r="A57" s="12">
        <v>17</v>
      </c>
      <c r="B57" s="13" t="s">
        <v>250</v>
      </c>
      <c r="C57" s="14" t="s">
        <v>216</v>
      </c>
      <c r="D57" s="57" t="s">
        <v>217</v>
      </c>
      <c r="E57" s="15" t="s">
        <v>218</v>
      </c>
      <c r="F57" s="16">
        <v>43516</v>
      </c>
      <c r="G57" s="16">
        <v>43527</v>
      </c>
      <c r="H57" s="13">
        <v>901067</v>
      </c>
      <c r="I57" s="17">
        <v>790</v>
      </c>
    </row>
    <row r="58" spans="1:9" x14ac:dyDescent="0.25">
      <c r="A58" s="12">
        <v>18</v>
      </c>
      <c r="B58" s="13" t="s">
        <v>251</v>
      </c>
      <c r="C58" s="58" t="s">
        <v>435</v>
      </c>
      <c r="D58" s="31" t="s">
        <v>31</v>
      </c>
      <c r="E58" s="59" t="s">
        <v>436</v>
      </c>
      <c r="F58" s="23">
        <v>43516</v>
      </c>
      <c r="G58" s="23">
        <v>43525</v>
      </c>
      <c r="H58" s="24">
        <v>897847</v>
      </c>
      <c r="I58" s="17">
        <v>790</v>
      </c>
    </row>
    <row r="59" spans="1:9" ht="25.5" x14ac:dyDescent="0.25">
      <c r="A59" s="12">
        <v>19</v>
      </c>
      <c r="B59" s="13" t="s">
        <v>430</v>
      </c>
      <c r="C59" s="14" t="s">
        <v>32</v>
      </c>
      <c r="D59" s="15" t="s">
        <v>169</v>
      </c>
      <c r="E59" s="15" t="s">
        <v>219</v>
      </c>
      <c r="F59" s="16">
        <v>43518</v>
      </c>
      <c r="G59" s="16">
        <v>43525</v>
      </c>
      <c r="H59" s="13">
        <v>897916</v>
      </c>
      <c r="I59" s="17">
        <v>790</v>
      </c>
    </row>
    <row r="60" spans="1:9" ht="25.5" x14ac:dyDescent="0.25">
      <c r="A60" s="49">
        <v>20</v>
      </c>
      <c r="B60" s="13" t="s">
        <v>220</v>
      </c>
      <c r="C60" s="14" t="s">
        <v>221</v>
      </c>
      <c r="D60" s="15" t="s">
        <v>222</v>
      </c>
      <c r="E60" s="15" t="s">
        <v>223</v>
      </c>
      <c r="F60" s="16">
        <v>43511</v>
      </c>
      <c r="G60" s="16">
        <v>43522</v>
      </c>
      <c r="H60" s="13">
        <v>909725</v>
      </c>
      <c r="I60" s="17">
        <v>790</v>
      </c>
    </row>
    <row r="61" spans="1:9" x14ac:dyDescent="0.25">
      <c r="A61" s="12">
        <v>21</v>
      </c>
      <c r="B61" s="49" t="s">
        <v>224</v>
      </c>
      <c r="C61" s="50" t="s">
        <v>225</v>
      </c>
      <c r="D61" s="51" t="s">
        <v>226</v>
      </c>
      <c r="E61" s="51" t="s">
        <v>227</v>
      </c>
      <c r="F61" s="52">
        <v>43517</v>
      </c>
      <c r="G61" s="52">
        <v>43522</v>
      </c>
      <c r="H61" s="49">
        <v>898005</v>
      </c>
      <c r="I61" s="17">
        <v>790</v>
      </c>
    </row>
    <row r="62" spans="1:9" x14ac:dyDescent="0.25">
      <c r="A62" s="12">
        <v>22</v>
      </c>
      <c r="B62" s="13" t="s">
        <v>228</v>
      </c>
      <c r="C62" s="14" t="s">
        <v>229</v>
      </c>
      <c r="D62" s="15" t="s">
        <v>230</v>
      </c>
      <c r="E62" s="15" t="s">
        <v>231</v>
      </c>
      <c r="F62" s="16">
        <v>43522</v>
      </c>
      <c r="G62" s="16">
        <v>43531</v>
      </c>
      <c r="H62" s="13">
        <v>898507</v>
      </c>
      <c r="I62" s="17">
        <v>790</v>
      </c>
    </row>
    <row r="63" spans="1:9" ht="25.5" x14ac:dyDescent="0.25">
      <c r="A63" s="12">
        <v>23</v>
      </c>
      <c r="B63" s="13" t="s">
        <v>232</v>
      </c>
      <c r="C63" s="14" t="s">
        <v>233</v>
      </c>
      <c r="D63" s="15" t="s">
        <v>234</v>
      </c>
      <c r="E63" s="15" t="s">
        <v>235</v>
      </c>
      <c r="F63" s="16">
        <v>43522</v>
      </c>
      <c r="G63" s="16">
        <v>43531</v>
      </c>
      <c r="H63" s="13">
        <v>888414</v>
      </c>
      <c r="I63" s="17">
        <v>790</v>
      </c>
    </row>
    <row r="64" spans="1:9" ht="38.25" x14ac:dyDescent="0.25">
      <c r="A64" s="12">
        <v>24</v>
      </c>
      <c r="B64" s="13" t="s">
        <v>236</v>
      </c>
      <c r="C64" s="14" t="s">
        <v>237</v>
      </c>
      <c r="D64" s="15" t="s">
        <v>238</v>
      </c>
      <c r="E64" s="15" t="s">
        <v>239</v>
      </c>
      <c r="F64" s="16">
        <v>43521</v>
      </c>
      <c r="G64" s="16">
        <v>43530</v>
      </c>
      <c r="H64" s="13"/>
      <c r="I64" s="17">
        <v>790</v>
      </c>
    </row>
    <row r="65" spans="1:9" ht="30.75" customHeight="1" x14ac:dyDescent="0.25">
      <c r="A65" s="12">
        <v>25</v>
      </c>
      <c r="B65" s="13" t="s">
        <v>240</v>
      </c>
      <c r="C65" s="14" t="s">
        <v>241</v>
      </c>
      <c r="D65" s="15" t="s">
        <v>242</v>
      </c>
      <c r="E65" s="15" t="s">
        <v>243</v>
      </c>
      <c r="F65" s="16">
        <v>43521</v>
      </c>
      <c r="G65" s="16">
        <v>43530</v>
      </c>
      <c r="H65" s="13">
        <v>898330</v>
      </c>
      <c r="I65" s="17">
        <v>790</v>
      </c>
    </row>
    <row r="66" spans="1:9" x14ac:dyDescent="0.25">
      <c r="A66" s="27"/>
      <c r="B66" s="41"/>
      <c r="C66" s="42"/>
      <c r="D66" s="43"/>
      <c r="E66" s="43"/>
      <c r="F66" s="44"/>
      <c r="G66" s="44"/>
      <c r="H66" s="41"/>
      <c r="I66" s="45"/>
    </row>
    <row r="67" spans="1:9" x14ac:dyDescent="0.25">
      <c r="A67" s="27"/>
      <c r="B67" s="41"/>
      <c r="C67" s="42"/>
      <c r="D67" s="43"/>
      <c r="E67" s="43"/>
      <c r="F67" s="44"/>
      <c r="G67" s="44"/>
      <c r="H67" s="41"/>
      <c r="I67" s="45"/>
    </row>
    <row r="69" spans="1:9" ht="15.75" thickBot="1" x14ac:dyDescent="0.3">
      <c r="A69"/>
      <c r="B69"/>
      <c r="C69"/>
      <c r="D69"/>
      <c r="E69"/>
      <c r="F69"/>
      <c r="G69"/>
      <c r="H69"/>
      <c r="I69"/>
    </row>
    <row r="70" spans="1:9" ht="18" thickBot="1" x14ac:dyDescent="0.3">
      <c r="A70" s="27"/>
      <c r="B70" s="98">
        <v>25</v>
      </c>
      <c r="C70" s="98"/>
      <c r="D70" s="28"/>
      <c r="E70" s="28"/>
      <c r="G70" s="92" t="s">
        <v>16</v>
      </c>
      <c r="H70" s="93"/>
      <c r="I70" s="29">
        <f>SUM(I56:I65)</f>
        <v>7900</v>
      </c>
    </row>
    <row r="71" spans="1:9" ht="15.75" thickBot="1" x14ac:dyDescent="0.3">
      <c r="A71"/>
      <c r="B71"/>
      <c r="C71"/>
      <c r="D71"/>
      <c r="E71"/>
      <c r="F71"/>
      <c r="G71"/>
      <c r="H71"/>
      <c r="I71" s="30"/>
    </row>
    <row r="72" spans="1:9" ht="18" thickBot="1" x14ac:dyDescent="0.3">
      <c r="A72"/>
      <c r="B72" s="98">
        <f>35+25</f>
        <v>60</v>
      </c>
      <c r="C72" s="98"/>
      <c r="D72"/>
      <c r="E72"/>
      <c r="F72"/>
      <c r="G72" s="99" t="s">
        <v>18</v>
      </c>
      <c r="H72" s="100"/>
      <c r="I72" s="66">
        <f>I70+'ENERO 2019'!I73</f>
        <v>34110</v>
      </c>
    </row>
    <row r="73" spans="1:9" x14ac:dyDescent="0.25">
      <c r="A73"/>
      <c r="B73" s="95" t="s">
        <v>17</v>
      </c>
      <c r="C73" s="95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</sheetData>
  <mergeCells count="24">
    <mergeCell ref="B73:C73"/>
    <mergeCell ref="C4:G5"/>
    <mergeCell ref="C47:G48"/>
    <mergeCell ref="C54:D54"/>
    <mergeCell ref="F54:G54"/>
    <mergeCell ref="B70:C70"/>
    <mergeCell ref="G70:H70"/>
    <mergeCell ref="B72:C72"/>
    <mergeCell ref="G72:H72"/>
    <mergeCell ref="B32:C32"/>
    <mergeCell ref="G32:H32"/>
    <mergeCell ref="B34:C34"/>
    <mergeCell ref="G34:H34"/>
    <mergeCell ref="B35:C35"/>
    <mergeCell ref="A52:B52"/>
    <mergeCell ref="D52:E53"/>
    <mergeCell ref="G52:I52"/>
    <mergeCell ref="A53:B53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0" fitToHeight="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4:I81"/>
  <sheetViews>
    <sheetView view="pageLayout" topLeftCell="A64" zoomScale="70" zoomScaleNormal="85" zoomScaleSheetLayoutView="100" zoomScalePageLayoutView="70" workbookViewId="0">
      <selection activeCell="I76" sqref="I76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31" customWidth="1"/>
    <col min="4" max="4" width="45.7109375" style="31" customWidth="1"/>
    <col min="5" max="5" width="55.85546875" style="31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85" t="s">
        <v>90</v>
      </c>
      <c r="D4" s="85"/>
      <c r="E4" s="85"/>
      <c r="F4" s="85"/>
      <c r="G4" s="85"/>
    </row>
    <row r="5" spans="1:9" x14ac:dyDescent="0.25">
      <c r="C5" s="85"/>
      <c r="D5" s="85"/>
      <c r="E5" s="85"/>
      <c r="F5" s="85"/>
      <c r="G5" s="85"/>
    </row>
    <row r="9" spans="1:9" ht="21" customHeight="1" x14ac:dyDescent="0.25">
      <c r="A9" s="86" t="s">
        <v>0</v>
      </c>
      <c r="B9" s="86"/>
      <c r="C9" s="1" t="s">
        <v>313</v>
      </c>
      <c r="D9" s="87" t="s">
        <v>15</v>
      </c>
      <c r="E9" s="87"/>
      <c r="F9" s="2" t="s">
        <v>1</v>
      </c>
      <c r="G9" s="88" t="s">
        <v>312</v>
      </c>
      <c r="H9" s="89"/>
      <c r="I9" s="89"/>
    </row>
    <row r="10" spans="1:9" ht="15.75" customHeight="1" x14ac:dyDescent="0.25">
      <c r="A10" s="86" t="s">
        <v>2</v>
      </c>
      <c r="B10" s="86"/>
      <c r="C10" s="3" t="s">
        <v>14</v>
      </c>
      <c r="D10" s="87"/>
      <c r="E10" s="87"/>
    </row>
    <row r="11" spans="1:9" ht="15.75" thickBot="1" x14ac:dyDescent="0.3">
      <c r="C11" s="94" t="s">
        <v>3</v>
      </c>
      <c r="D11" s="94"/>
      <c r="E11" s="32"/>
      <c r="F11" s="94" t="s">
        <v>4</v>
      </c>
      <c r="G11" s="94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25.5" x14ac:dyDescent="0.2">
      <c r="A13" s="12">
        <v>1</v>
      </c>
      <c r="B13" s="13" t="s">
        <v>253</v>
      </c>
      <c r="C13" s="14" t="s">
        <v>254</v>
      </c>
      <c r="D13" s="15" t="s">
        <v>255</v>
      </c>
      <c r="E13" s="15" t="s">
        <v>256</v>
      </c>
      <c r="F13" s="16">
        <v>43530</v>
      </c>
      <c r="G13" s="16">
        <v>43539</v>
      </c>
      <c r="H13" s="13">
        <v>900156</v>
      </c>
      <c r="I13" s="17">
        <v>790</v>
      </c>
    </row>
    <row r="14" spans="1:9" s="19" customFormat="1" ht="14.25" x14ac:dyDescent="0.2">
      <c r="A14" s="12">
        <v>2</v>
      </c>
      <c r="B14" s="13" t="s">
        <v>257</v>
      </c>
      <c r="C14" s="14" t="s">
        <v>258</v>
      </c>
      <c r="D14" s="15" t="s">
        <v>259</v>
      </c>
      <c r="E14" s="15" t="s">
        <v>263</v>
      </c>
      <c r="F14" s="16">
        <v>43525</v>
      </c>
      <c r="G14" s="16">
        <v>43536</v>
      </c>
      <c r="H14" s="13">
        <v>909917</v>
      </c>
      <c r="I14" s="17">
        <v>790</v>
      </c>
    </row>
    <row r="15" spans="1:9" s="18" customFormat="1" ht="16.5" customHeight="1" x14ac:dyDescent="0.2">
      <c r="A15" s="12">
        <v>3</v>
      </c>
      <c r="B15" s="13" t="s">
        <v>260</v>
      </c>
      <c r="C15" s="14" t="s">
        <v>261</v>
      </c>
      <c r="D15" s="15" t="s">
        <v>262</v>
      </c>
      <c r="E15" s="15" t="s">
        <v>264</v>
      </c>
      <c r="F15" s="16">
        <v>43529</v>
      </c>
      <c r="G15" s="16">
        <v>43538</v>
      </c>
      <c r="H15" s="13">
        <v>888505</v>
      </c>
      <c r="I15" s="17">
        <v>790</v>
      </c>
    </row>
    <row r="16" spans="1:9" s="20" customFormat="1" ht="14.25" x14ac:dyDescent="0.2">
      <c r="A16" s="12">
        <v>4</v>
      </c>
      <c r="B16" s="13" t="s">
        <v>265</v>
      </c>
      <c r="C16" s="15" t="s">
        <v>266</v>
      </c>
      <c r="D16" s="26" t="s">
        <v>31</v>
      </c>
      <c r="E16" s="15" t="s">
        <v>267</v>
      </c>
      <c r="F16" s="16">
        <v>43531</v>
      </c>
      <c r="G16" s="16">
        <v>43543</v>
      </c>
      <c r="H16" s="13">
        <v>908888</v>
      </c>
      <c r="I16" s="17">
        <v>790</v>
      </c>
    </row>
    <row r="17" spans="1:9" s="20" customFormat="1" ht="25.5" x14ac:dyDescent="0.2">
      <c r="A17" s="12">
        <v>5</v>
      </c>
      <c r="B17" s="13" t="s">
        <v>268</v>
      </c>
      <c r="C17" s="14" t="s">
        <v>269</v>
      </c>
      <c r="D17" s="15" t="s">
        <v>270</v>
      </c>
      <c r="E17" s="15" t="s">
        <v>271</v>
      </c>
      <c r="F17" s="16">
        <v>43532</v>
      </c>
      <c r="G17" s="16">
        <v>43544</v>
      </c>
      <c r="H17" s="13">
        <v>900262</v>
      </c>
      <c r="I17" s="17">
        <v>790</v>
      </c>
    </row>
    <row r="18" spans="1:9" s="20" customFormat="1" ht="14.25" x14ac:dyDescent="0.2">
      <c r="A18" s="12">
        <v>6</v>
      </c>
      <c r="B18" s="13" t="s">
        <v>272</v>
      </c>
      <c r="C18" s="14" t="s">
        <v>440</v>
      </c>
      <c r="D18" s="15" t="s">
        <v>441</v>
      </c>
      <c r="E18" s="15" t="s">
        <v>442</v>
      </c>
      <c r="F18" s="16">
        <v>43532</v>
      </c>
      <c r="G18" s="16">
        <v>43543</v>
      </c>
      <c r="H18" s="13">
        <v>908951</v>
      </c>
      <c r="I18" s="17">
        <v>790</v>
      </c>
    </row>
    <row r="19" spans="1:9" s="19" customFormat="1" ht="14.25" x14ac:dyDescent="0.2">
      <c r="A19" s="12">
        <v>7</v>
      </c>
      <c r="B19" s="13" t="s">
        <v>273</v>
      </c>
      <c r="C19" s="15" t="s">
        <v>458</v>
      </c>
      <c r="D19" s="15" t="s">
        <v>459</v>
      </c>
      <c r="E19" s="15"/>
      <c r="F19" s="16">
        <v>43532</v>
      </c>
      <c r="G19" s="16">
        <v>43544</v>
      </c>
      <c r="H19" s="13"/>
      <c r="I19" s="17">
        <v>790</v>
      </c>
    </row>
    <row r="20" spans="1:9" s="20" customFormat="1" ht="25.5" x14ac:dyDescent="0.2">
      <c r="A20" s="12">
        <v>8</v>
      </c>
      <c r="B20" s="13" t="s">
        <v>27</v>
      </c>
      <c r="C20" s="14" t="s">
        <v>274</v>
      </c>
      <c r="D20" s="15" t="s">
        <v>184</v>
      </c>
      <c r="E20" s="15" t="s">
        <v>275</v>
      </c>
      <c r="F20" s="16">
        <v>43535</v>
      </c>
      <c r="G20" s="16">
        <v>43545</v>
      </c>
      <c r="H20" s="13">
        <v>908106</v>
      </c>
      <c r="I20" s="17">
        <v>790</v>
      </c>
    </row>
    <row r="21" spans="1:9" s="20" customFormat="1" ht="14.25" x14ac:dyDescent="0.2">
      <c r="A21" s="12">
        <v>9</v>
      </c>
      <c r="B21" s="13" t="s">
        <v>276</v>
      </c>
      <c r="C21" s="14" t="s">
        <v>279</v>
      </c>
      <c r="D21" s="15" t="s">
        <v>280</v>
      </c>
      <c r="E21" s="15" t="s">
        <v>281</v>
      </c>
      <c r="F21" s="16">
        <v>43535</v>
      </c>
      <c r="G21" s="16">
        <v>43545</v>
      </c>
      <c r="H21" s="13">
        <v>909034</v>
      </c>
      <c r="I21" s="17">
        <v>790</v>
      </c>
    </row>
    <row r="22" spans="1:9" s="20" customFormat="1" ht="14.25" x14ac:dyDescent="0.2">
      <c r="A22" s="12">
        <v>10</v>
      </c>
      <c r="B22" s="13" t="s">
        <v>277</v>
      </c>
      <c r="C22" s="15" t="s">
        <v>437</v>
      </c>
      <c r="D22" s="15" t="s">
        <v>438</v>
      </c>
      <c r="E22" s="15" t="s">
        <v>439</v>
      </c>
      <c r="F22" s="16">
        <v>43535</v>
      </c>
      <c r="G22" s="16">
        <v>43545</v>
      </c>
      <c r="H22" s="13">
        <v>889928</v>
      </c>
      <c r="I22" s="17">
        <v>790</v>
      </c>
    </row>
    <row r="23" spans="1:9" s="18" customFormat="1" ht="12.75" x14ac:dyDescent="0.2">
      <c r="A23" s="12">
        <v>11</v>
      </c>
      <c r="B23" s="13" t="s">
        <v>278</v>
      </c>
      <c r="C23" s="14" t="s">
        <v>378</v>
      </c>
      <c r="D23" s="15" t="s">
        <v>379</v>
      </c>
      <c r="E23" s="15" t="s">
        <v>380</v>
      </c>
      <c r="F23" s="16">
        <v>43536</v>
      </c>
      <c r="G23" s="16">
        <v>43546</v>
      </c>
      <c r="H23" s="13">
        <v>890051</v>
      </c>
      <c r="I23" s="17">
        <v>790</v>
      </c>
    </row>
    <row r="24" spans="1:9" s="20" customFormat="1" ht="14.25" x14ac:dyDescent="0.2">
      <c r="A24" s="12">
        <v>12</v>
      </c>
      <c r="B24" s="13" t="s">
        <v>282</v>
      </c>
      <c r="C24" s="14" t="s">
        <v>283</v>
      </c>
      <c r="D24" s="15" t="s">
        <v>284</v>
      </c>
      <c r="E24" s="15" t="s">
        <v>285</v>
      </c>
      <c r="F24" s="16">
        <v>43536</v>
      </c>
      <c r="G24" s="16">
        <v>43546</v>
      </c>
      <c r="H24" s="13">
        <v>909186</v>
      </c>
      <c r="I24" s="17">
        <v>790</v>
      </c>
    </row>
    <row r="25" spans="1:9" s="18" customFormat="1" ht="12.75" x14ac:dyDescent="0.2">
      <c r="A25" s="13">
        <v>13</v>
      </c>
      <c r="B25" s="13" t="s">
        <v>286</v>
      </c>
      <c r="C25" s="14" t="s">
        <v>295</v>
      </c>
      <c r="D25" s="15" t="s">
        <v>184</v>
      </c>
      <c r="E25" s="15" t="s">
        <v>296</v>
      </c>
      <c r="F25" s="16">
        <v>43537</v>
      </c>
      <c r="G25" s="16">
        <v>43549</v>
      </c>
      <c r="H25" s="13">
        <v>900346</v>
      </c>
      <c r="I25" s="17">
        <v>790</v>
      </c>
    </row>
    <row r="26" spans="1:9" s="26" customFormat="1" ht="24.75" customHeight="1" x14ac:dyDescent="0.2">
      <c r="A26" s="12">
        <v>14</v>
      </c>
      <c r="B26" s="13" t="s">
        <v>287</v>
      </c>
      <c r="C26" s="21" t="s">
        <v>288</v>
      </c>
      <c r="D26" s="21" t="s">
        <v>289</v>
      </c>
      <c r="E26" s="21" t="s">
        <v>290</v>
      </c>
      <c r="F26" s="22">
        <v>43537</v>
      </c>
      <c r="G26" s="23">
        <v>43549</v>
      </c>
      <c r="H26" s="24">
        <v>900355</v>
      </c>
      <c r="I26" s="17">
        <v>790</v>
      </c>
    </row>
    <row r="27" spans="1:9" s="26" customFormat="1" ht="15" customHeight="1" x14ac:dyDescent="0.2">
      <c r="A27" s="12">
        <v>15</v>
      </c>
      <c r="B27" s="13" t="s">
        <v>291</v>
      </c>
      <c r="C27" s="56" t="s">
        <v>292</v>
      </c>
      <c r="D27" s="56" t="s">
        <v>293</v>
      </c>
      <c r="E27" s="21" t="s">
        <v>294</v>
      </c>
      <c r="F27" s="22">
        <v>43536</v>
      </c>
      <c r="G27" s="22">
        <v>43546</v>
      </c>
      <c r="H27" s="12">
        <v>890091</v>
      </c>
      <c r="I27" s="17">
        <v>790</v>
      </c>
    </row>
    <row r="28" spans="1:9" s="26" customFormat="1" ht="15" customHeight="1" x14ac:dyDescent="0.2">
      <c r="A28" s="12">
        <v>16</v>
      </c>
      <c r="B28" s="13" t="s">
        <v>297</v>
      </c>
      <c r="C28" s="56" t="s">
        <v>298</v>
      </c>
      <c r="D28" s="56" t="s">
        <v>299</v>
      </c>
      <c r="E28" s="56" t="s">
        <v>300</v>
      </c>
      <c r="F28" s="22">
        <v>43543</v>
      </c>
      <c r="G28" s="22">
        <v>43551</v>
      </c>
      <c r="H28" s="12">
        <v>890710</v>
      </c>
      <c r="I28" s="17">
        <v>790</v>
      </c>
    </row>
    <row r="29" spans="1:9" s="26" customFormat="1" ht="15" customHeight="1" x14ac:dyDescent="0.2">
      <c r="A29" s="12">
        <v>17</v>
      </c>
      <c r="B29" s="13" t="s">
        <v>301</v>
      </c>
      <c r="C29" s="56" t="s">
        <v>305</v>
      </c>
      <c r="D29" s="56" t="s">
        <v>25</v>
      </c>
      <c r="E29" s="56" t="s">
        <v>306</v>
      </c>
      <c r="F29" s="22">
        <v>43543</v>
      </c>
      <c r="G29" s="22">
        <v>43551</v>
      </c>
      <c r="H29" s="12">
        <v>891215</v>
      </c>
      <c r="I29" s="17">
        <v>790</v>
      </c>
    </row>
    <row r="30" spans="1:9" s="26" customFormat="1" ht="15" customHeight="1" x14ac:dyDescent="0.2">
      <c r="A30" s="12">
        <v>18</v>
      </c>
      <c r="B30" s="13" t="s">
        <v>302</v>
      </c>
      <c r="C30" s="56" t="s">
        <v>307</v>
      </c>
      <c r="D30" s="56" t="s">
        <v>308</v>
      </c>
      <c r="E30" s="56" t="s">
        <v>309</v>
      </c>
      <c r="F30" s="22">
        <v>43539</v>
      </c>
      <c r="G30" s="22">
        <v>43551</v>
      </c>
      <c r="H30" s="12">
        <v>890811</v>
      </c>
      <c r="I30" s="17">
        <v>790</v>
      </c>
    </row>
    <row r="31" spans="1:9" s="26" customFormat="1" ht="15" customHeight="1" x14ac:dyDescent="0.2">
      <c r="A31" s="12">
        <v>19</v>
      </c>
      <c r="B31" s="13" t="s">
        <v>303</v>
      </c>
      <c r="C31" s="56" t="s">
        <v>456</v>
      </c>
      <c r="D31" s="56" t="s">
        <v>457</v>
      </c>
      <c r="E31" s="56"/>
      <c r="F31" s="22">
        <v>43539</v>
      </c>
      <c r="G31" s="22">
        <v>43551</v>
      </c>
      <c r="H31" s="12"/>
      <c r="I31" s="17">
        <v>790</v>
      </c>
    </row>
    <row r="32" spans="1:9" s="26" customFormat="1" ht="15" customHeight="1" x14ac:dyDescent="0.2">
      <c r="A32" s="12">
        <v>20</v>
      </c>
      <c r="B32" s="13" t="s">
        <v>304</v>
      </c>
      <c r="C32" s="56" t="s">
        <v>310</v>
      </c>
      <c r="D32" s="56" t="s">
        <v>97</v>
      </c>
      <c r="E32" s="56" t="s">
        <v>311</v>
      </c>
      <c r="F32" s="22">
        <v>43538</v>
      </c>
      <c r="G32" s="22">
        <v>43550</v>
      </c>
      <c r="H32" s="12">
        <v>890530</v>
      </c>
      <c r="I32" s="17">
        <v>790</v>
      </c>
    </row>
    <row r="34" spans="1:9" ht="15.75" thickBot="1" x14ac:dyDescent="0.3">
      <c r="A34"/>
      <c r="B34"/>
      <c r="C34"/>
      <c r="D34"/>
      <c r="E34"/>
      <c r="F34"/>
      <c r="G34"/>
      <c r="H34"/>
      <c r="I34"/>
    </row>
    <row r="35" spans="1:9" ht="24" customHeight="1" thickBot="1" x14ac:dyDescent="0.3">
      <c r="A35" s="27"/>
      <c r="B35" s="90"/>
      <c r="C35" s="90"/>
      <c r="D35" s="28"/>
      <c r="E35" s="28"/>
      <c r="G35" s="92" t="s">
        <v>16</v>
      </c>
      <c r="H35" s="93"/>
      <c r="I35" s="60">
        <f>SUM(I13:I32)</f>
        <v>15800</v>
      </c>
    </row>
    <row r="36" spans="1:9" x14ac:dyDescent="0.25">
      <c r="A36"/>
      <c r="B36"/>
      <c r="C36"/>
      <c r="D36"/>
      <c r="E36"/>
      <c r="F36"/>
      <c r="G36"/>
      <c r="H36"/>
      <c r="I36" s="30"/>
    </row>
    <row r="37" spans="1:9" ht="17.25" x14ac:dyDescent="0.25">
      <c r="A37"/>
      <c r="B37" s="90"/>
      <c r="C37" s="90"/>
      <c r="D37"/>
      <c r="E37"/>
      <c r="F37" s="53"/>
      <c r="G37" s="101"/>
      <c r="H37" s="101"/>
      <c r="I37" s="62"/>
    </row>
    <row r="38" spans="1:9" x14ac:dyDescent="0.25">
      <c r="A38"/>
      <c r="B38" s="91"/>
      <c r="C38" s="91"/>
      <c r="D38"/>
      <c r="E38"/>
      <c r="F38" s="53"/>
      <c r="G38" s="53"/>
      <c r="H38" s="53"/>
      <c r="I38" s="53"/>
    </row>
    <row r="39" spans="1:9" x14ac:dyDescent="0.25">
      <c r="A39"/>
      <c r="B39" s="61"/>
      <c r="C39" s="61"/>
      <c r="D39"/>
      <c r="E39"/>
      <c r="F39"/>
      <c r="G39"/>
      <c r="H39"/>
      <c r="I39"/>
    </row>
    <row r="40" spans="1:9" x14ac:dyDescent="0.25">
      <c r="A40"/>
      <c r="B40" s="61"/>
      <c r="C40" s="61"/>
      <c r="D40"/>
      <c r="E40"/>
      <c r="F40"/>
      <c r="G40"/>
      <c r="H40"/>
      <c r="I40"/>
    </row>
    <row r="41" spans="1:9" x14ac:dyDescent="0.25">
      <c r="A41"/>
      <c r="B41" s="61"/>
      <c r="C41" s="61"/>
      <c r="D41"/>
      <c r="E41"/>
      <c r="F41"/>
      <c r="G41"/>
      <c r="H41"/>
      <c r="I41"/>
    </row>
    <row r="42" spans="1:9" x14ac:dyDescent="0.25">
      <c r="A42"/>
      <c r="B42" s="61"/>
      <c r="C42" s="61"/>
      <c r="D42"/>
      <c r="E42"/>
      <c r="F42"/>
      <c r="G42"/>
      <c r="H42"/>
      <c r="I42"/>
    </row>
    <row r="43" spans="1:9" x14ac:dyDescent="0.25">
      <c r="B43" s="27"/>
      <c r="C43" s="28"/>
    </row>
    <row r="47" spans="1:9" x14ac:dyDescent="0.25">
      <c r="C47" s="85" t="s">
        <v>90</v>
      </c>
      <c r="D47" s="85"/>
      <c r="E47" s="85"/>
      <c r="F47" s="85"/>
      <c r="G47" s="85"/>
    </row>
    <row r="48" spans="1:9" x14ac:dyDescent="0.25">
      <c r="C48" s="85"/>
      <c r="D48" s="85"/>
      <c r="E48" s="85"/>
      <c r="F48" s="85"/>
      <c r="G48" s="85"/>
    </row>
    <row r="52" spans="1:9" ht="15.75" x14ac:dyDescent="0.25">
      <c r="A52" s="86" t="s">
        <v>0</v>
      </c>
      <c r="B52" s="86"/>
      <c r="C52" s="1" t="s">
        <v>313</v>
      </c>
      <c r="D52" s="87" t="s">
        <v>15</v>
      </c>
      <c r="E52" s="87"/>
      <c r="F52" s="2" t="s">
        <v>1</v>
      </c>
      <c r="G52" s="88" t="s">
        <v>312</v>
      </c>
      <c r="H52" s="89"/>
      <c r="I52" s="89"/>
    </row>
    <row r="53" spans="1:9" ht="15.75" x14ac:dyDescent="0.25">
      <c r="A53" s="86" t="s">
        <v>2</v>
      </c>
      <c r="B53" s="86"/>
      <c r="C53" s="3" t="s">
        <v>14</v>
      </c>
      <c r="D53" s="87"/>
      <c r="E53" s="87"/>
    </row>
    <row r="54" spans="1:9" ht="15.75" thickBot="1" x14ac:dyDescent="0.3">
      <c r="C54" s="94" t="s">
        <v>3</v>
      </c>
      <c r="D54" s="94"/>
      <c r="E54" s="40"/>
      <c r="F54" s="94" t="s">
        <v>4</v>
      </c>
      <c r="G54" s="94"/>
    </row>
    <row r="55" spans="1:9" ht="15.75" thickBot="1" x14ac:dyDescent="0.3">
      <c r="A55" s="7" t="s">
        <v>5</v>
      </c>
      <c r="B55" s="8" t="s">
        <v>6</v>
      </c>
      <c r="C55" s="8" t="s">
        <v>7</v>
      </c>
      <c r="D55" s="8" t="s">
        <v>8</v>
      </c>
      <c r="E55" s="8" t="s">
        <v>9</v>
      </c>
      <c r="F55" s="9" t="s">
        <v>10</v>
      </c>
      <c r="G55" s="8" t="s">
        <v>11</v>
      </c>
      <c r="H55" s="9" t="s">
        <v>12</v>
      </c>
      <c r="I55" s="10" t="s">
        <v>13</v>
      </c>
    </row>
    <row r="56" spans="1:9" ht="28.5" customHeight="1" x14ac:dyDescent="0.25">
      <c r="A56" s="12">
        <v>21</v>
      </c>
      <c r="B56" s="13" t="s">
        <v>314</v>
      </c>
      <c r="C56" s="14" t="s">
        <v>315</v>
      </c>
      <c r="D56" s="15" t="s">
        <v>316</v>
      </c>
      <c r="E56" s="15" t="s">
        <v>317</v>
      </c>
      <c r="F56" s="16">
        <v>43538</v>
      </c>
      <c r="G56" s="16">
        <v>43550</v>
      </c>
      <c r="H56" s="13"/>
      <c r="I56" s="17">
        <v>790</v>
      </c>
    </row>
    <row r="57" spans="1:9" x14ac:dyDescent="0.25">
      <c r="A57" s="12">
        <v>22</v>
      </c>
      <c r="B57" s="13" t="s">
        <v>318</v>
      </c>
      <c r="C57" s="14" t="s">
        <v>319</v>
      </c>
      <c r="D57" s="15" t="s">
        <v>262</v>
      </c>
      <c r="E57" s="15" t="s">
        <v>320</v>
      </c>
      <c r="F57" s="16">
        <v>43545</v>
      </c>
      <c r="G57" s="16">
        <v>43552</v>
      </c>
      <c r="H57" s="13">
        <v>891326</v>
      </c>
      <c r="I57" s="17">
        <v>790</v>
      </c>
    </row>
    <row r="58" spans="1:9" x14ac:dyDescent="0.25">
      <c r="A58" s="12">
        <v>23</v>
      </c>
      <c r="B58" s="13" t="s">
        <v>321</v>
      </c>
      <c r="C58" s="14" t="s">
        <v>322</v>
      </c>
      <c r="D58" s="15" t="s">
        <v>323</v>
      </c>
      <c r="E58" s="15" t="s">
        <v>324</v>
      </c>
      <c r="F58" s="16">
        <v>43544</v>
      </c>
      <c r="G58" s="16" t="s">
        <v>325</v>
      </c>
      <c r="H58" s="13">
        <v>890928</v>
      </c>
      <c r="I58" s="17">
        <v>790</v>
      </c>
    </row>
    <row r="59" spans="1:9" ht="25.5" x14ac:dyDescent="0.25">
      <c r="A59" s="12">
        <v>24</v>
      </c>
      <c r="B59" s="13" t="s">
        <v>326</v>
      </c>
      <c r="C59" s="15" t="s">
        <v>327</v>
      </c>
      <c r="D59" s="15" t="s">
        <v>328</v>
      </c>
      <c r="E59" s="15" t="s">
        <v>329</v>
      </c>
      <c r="F59" s="16">
        <v>43544</v>
      </c>
      <c r="G59" s="16">
        <v>43553</v>
      </c>
      <c r="H59" s="13">
        <v>891316</v>
      </c>
      <c r="I59" s="17">
        <v>790</v>
      </c>
    </row>
    <row r="60" spans="1:9" ht="38.25" x14ac:dyDescent="0.25">
      <c r="A60" s="12">
        <v>25</v>
      </c>
      <c r="B60" s="13" t="s">
        <v>330</v>
      </c>
      <c r="C60" s="14" t="s">
        <v>336</v>
      </c>
      <c r="D60" s="15" t="s">
        <v>337</v>
      </c>
      <c r="E60" s="15" t="s">
        <v>338</v>
      </c>
      <c r="F60" s="16">
        <v>43545</v>
      </c>
      <c r="G60" s="16">
        <v>43556</v>
      </c>
      <c r="H60" s="13">
        <v>882327</v>
      </c>
      <c r="I60" s="17">
        <v>790</v>
      </c>
    </row>
    <row r="61" spans="1:9" ht="25.5" x14ac:dyDescent="0.25">
      <c r="A61" s="12">
        <v>26</v>
      </c>
      <c r="B61" s="13" t="s">
        <v>331</v>
      </c>
      <c r="C61" s="14" t="s">
        <v>339</v>
      </c>
      <c r="D61" s="15" t="s">
        <v>340</v>
      </c>
      <c r="E61" s="15" t="s">
        <v>341</v>
      </c>
      <c r="F61" s="16">
        <v>43545</v>
      </c>
      <c r="G61" s="16">
        <v>43191</v>
      </c>
      <c r="H61" s="13">
        <v>890986</v>
      </c>
      <c r="I61" s="17">
        <v>790</v>
      </c>
    </row>
    <row r="62" spans="1:9" x14ac:dyDescent="0.25">
      <c r="A62" s="12">
        <v>27</v>
      </c>
      <c r="B62" s="13" t="s">
        <v>332</v>
      </c>
      <c r="C62" s="15" t="s">
        <v>342</v>
      </c>
      <c r="D62" s="15" t="s">
        <v>31</v>
      </c>
      <c r="E62" s="15" t="s">
        <v>343</v>
      </c>
      <c r="F62" s="16">
        <v>43544</v>
      </c>
      <c r="G62" s="16">
        <v>43188</v>
      </c>
      <c r="H62" s="13">
        <v>892153</v>
      </c>
      <c r="I62" s="17">
        <v>790</v>
      </c>
    </row>
    <row r="63" spans="1:9" ht="25.5" x14ac:dyDescent="0.25">
      <c r="A63" s="12">
        <v>28</v>
      </c>
      <c r="B63" s="13" t="s">
        <v>333</v>
      </c>
      <c r="C63" s="14" t="s">
        <v>344</v>
      </c>
      <c r="D63" s="15" t="s">
        <v>345</v>
      </c>
      <c r="E63" s="15" t="s">
        <v>346</v>
      </c>
      <c r="F63" s="16">
        <v>43546</v>
      </c>
      <c r="G63" s="16">
        <v>43557</v>
      </c>
      <c r="H63" s="13">
        <v>891030</v>
      </c>
      <c r="I63" s="17">
        <v>790</v>
      </c>
    </row>
    <row r="64" spans="1:9" x14ac:dyDescent="0.25">
      <c r="A64" s="12">
        <v>29</v>
      </c>
      <c r="B64" s="13" t="s">
        <v>334</v>
      </c>
      <c r="C64" s="14" t="s">
        <v>347</v>
      </c>
      <c r="D64" s="15" t="s">
        <v>348</v>
      </c>
      <c r="E64" s="15" t="s">
        <v>349</v>
      </c>
      <c r="F64" s="16">
        <v>43546</v>
      </c>
      <c r="G64" s="16">
        <v>43557</v>
      </c>
      <c r="H64" s="13">
        <v>891435</v>
      </c>
      <c r="I64" s="17">
        <v>790</v>
      </c>
    </row>
    <row r="65" spans="1:9" ht="25.5" x14ac:dyDescent="0.25">
      <c r="A65" s="12">
        <v>30</v>
      </c>
      <c r="B65" s="13" t="s">
        <v>335</v>
      </c>
      <c r="C65" s="15" t="s">
        <v>350</v>
      </c>
      <c r="D65" s="15" t="s">
        <v>351</v>
      </c>
      <c r="E65" s="15" t="s">
        <v>352</v>
      </c>
      <c r="F65" s="16">
        <v>43549</v>
      </c>
      <c r="G65" s="16">
        <v>43558</v>
      </c>
      <c r="H65" s="13">
        <v>892435</v>
      </c>
      <c r="I65" s="17">
        <v>790</v>
      </c>
    </row>
    <row r="66" spans="1:9" x14ac:dyDescent="0.25">
      <c r="A66" s="12">
        <v>31</v>
      </c>
      <c r="B66" s="13" t="s">
        <v>353</v>
      </c>
      <c r="C66" s="14" t="s">
        <v>362</v>
      </c>
      <c r="D66" s="15" t="s">
        <v>363</v>
      </c>
      <c r="E66" s="15" t="s">
        <v>364</v>
      </c>
      <c r="F66" s="16">
        <v>43549</v>
      </c>
      <c r="G66" s="16">
        <v>43558</v>
      </c>
      <c r="H66" s="13">
        <v>891476</v>
      </c>
      <c r="I66" s="17">
        <v>790</v>
      </c>
    </row>
    <row r="67" spans="1:9" ht="25.5" x14ac:dyDescent="0.25">
      <c r="A67" s="12">
        <v>32</v>
      </c>
      <c r="B67" s="13" t="s">
        <v>354</v>
      </c>
      <c r="C67" s="14" t="s">
        <v>360</v>
      </c>
      <c r="D67" s="15" t="s">
        <v>262</v>
      </c>
      <c r="E67" s="15" t="s">
        <v>361</v>
      </c>
      <c r="F67" s="16">
        <v>43549</v>
      </c>
      <c r="G67" s="16">
        <v>43558</v>
      </c>
      <c r="H67" s="13">
        <v>892496</v>
      </c>
      <c r="I67" s="17">
        <v>790</v>
      </c>
    </row>
    <row r="68" spans="1:9" ht="51" x14ac:dyDescent="0.25">
      <c r="A68" s="13">
        <v>33</v>
      </c>
      <c r="B68" s="13" t="s">
        <v>355</v>
      </c>
      <c r="C68" s="14" t="s">
        <v>315</v>
      </c>
      <c r="D68" s="15" t="s">
        <v>365</v>
      </c>
      <c r="E68" s="15" t="s">
        <v>366</v>
      </c>
      <c r="F68" s="16">
        <v>43550</v>
      </c>
      <c r="G68" s="16">
        <v>43559</v>
      </c>
      <c r="H68" s="13">
        <v>891547</v>
      </c>
      <c r="I68" s="17">
        <v>790</v>
      </c>
    </row>
    <row r="69" spans="1:9" x14ac:dyDescent="0.25">
      <c r="A69" s="12">
        <v>34</v>
      </c>
      <c r="B69" s="13" t="s">
        <v>356</v>
      </c>
      <c r="C69" s="21" t="s">
        <v>367</v>
      </c>
      <c r="D69" s="21" t="s">
        <v>25</v>
      </c>
      <c r="E69" s="21" t="s">
        <v>368</v>
      </c>
      <c r="F69" s="22">
        <v>43551</v>
      </c>
      <c r="G69" s="23">
        <v>43559</v>
      </c>
      <c r="H69" s="13">
        <v>891567</v>
      </c>
      <c r="I69" s="17">
        <v>790</v>
      </c>
    </row>
    <row r="70" spans="1:9" x14ac:dyDescent="0.25">
      <c r="A70" s="12">
        <v>35</v>
      </c>
      <c r="B70" s="13" t="s">
        <v>357</v>
      </c>
      <c r="C70" s="56" t="s">
        <v>369</v>
      </c>
      <c r="D70" s="56" t="s">
        <v>370</v>
      </c>
      <c r="E70" s="21" t="s">
        <v>371</v>
      </c>
      <c r="F70" s="22">
        <v>43552</v>
      </c>
      <c r="G70" s="22">
        <v>43560</v>
      </c>
      <c r="H70" s="13">
        <v>892773</v>
      </c>
      <c r="I70" s="17">
        <v>790</v>
      </c>
    </row>
    <row r="71" spans="1:9" x14ac:dyDescent="0.25">
      <c r="A71" s="12">
        <v>36</v>
      </c>
      <c r="B71" s="13" t="s">
        <v>358</v>
      </c>
      <c r="C71" s="56" t="s">
        <v>372</v>
      </c>
      <c r="D71" s="56" t="s">
        <v>373</v>
      </c>
      <c r="E71" s="56" t="s">
        <v>374</v>
      </c>
      <c r="F71" s="22">
        <v>43552</v>
      </c>
      <c r="G71" s="22">
        <v>43565</v>
      </c>
      <c r="H71" s="13">
        <v>892776</v>
      </c>
      <c r="I71" s="17">
        <v>790</v>
      </c>
    </row>
    <row r="73" spans="1:9" ht="15.75" thickBot="1" x14ac:dyDescent="0.3">
      <c r="A73"/>
      <c r="B73"/>
      <c r="C73"/>
      <c r="D73"/>
      <c r="E73"/>
      <c r="F73"/>
      <c r="G73"/>
      <c r="H73"/>
      <c r="I73"/>
    </row>
    <row r="74" spans="1:9" ht="18" thickBot="1" x14ac:dyDescent="0.3">
      <c r="A74" s="27"/>
      <c r="B74" s="98" t="s">
        <v>605</v>
      </c>
      <c r="C74" s="98"/>
      <c r="D74" s="28"/>
      <c r="E74" s="28"/>
      <c r="G74" s="92" t="s">
        <v>16</v>
      </c>
      <c r="H74" s="93"/>
      <c r="I74" s="60">
        <f>SUM(I56:I71)</f>
        <v>12640</v>
      </c>
    </row>
    <row r="75" spans="1:9" ht="15.75" thickBot="1" x14ac:dyDescent="0.3">
      <c r="A75"/>
      <c r="B75"/>
      <c r="C75"/>
      <c r="D75"/>
      <c r="E75"/>
      <c r="F75"/>
      <c r="G75"/>
      <c r="H75"/>
      <c r="I75" s="30"/>
    </row>
    <row r="76" spans="1:9" ht="18" thickBot="1" x14ac:dyDescent="0.3">
      <c r="A76"/>
      <c r="B76" s="98">
        <f>35+25+36</f>
        <v>96</v>
      </c>
      <c r="C76" s="98"/>
      <c r="D76"/>
      <c r="E76"/>
      <c r="F76"/>
      <c r="G76" s="99" t="s">
        <v>18</v>
      </c>
      <c r="H76" s="100"/>
      <c r="I76" s="60">
        <f>I74+'FEBRERO 2019'!I72</f>
        <v>46750</v>
      </c>
    </row>
    <row r="77" spans="1:9" x14ac:dyDescent="0.25">
      <c r="A77"/>
      <c r="B77" s="95" t="s">
        <v>17</v>
      </c>
      <c r="C77" s="95"/>
      <c r="D77"/>
      <c r="E77"/>
      <c r="F77"/>
      <c r="G77" s="63"/>
      <c r="H77" s="63"/>
      <c r="I77"/>
    </row>
    <row r="78" spans="1:9" x14ac:dyDescent="0.25">
      <c r="A78"/>
      <c r="B78"/>
      <c r="C78"/>
      <c r="D78"/>
      <c r="E78"/>
      <c r="F78"/>
      <c r="G78" s="63"/>
      <c r="H78" s="63"/>
      <c r="I78"/>
    </row>
    <row r="79" spans="1:9" x14ac:dyDescent="0.25">
      <c r="A79"/>
      <c r="B79"/>
      <c r="C79"/>
      <c r="D79"/>
      <c r="E79"/>
      <c r="F79"/>
      <c r="G79" s="63"/>
      <c r="H79" s="63"/>
      <c r="I79"/>
    </row>
    <row r="80" spans="1:9" x14ac:dyDescent="0.25">
      <c r="A80"/>
      <c r="B80"/>
      <c r="C80"/>
      <c r="D80"/>
      <c r="E80"/>
      <c r="F80"/>
      <c r="G80" s="63"/>
      <c r="H80" s="63"/>
      <c r="I80"/>
    </row>
    <row r="81" spans="1:9" x14ac:dyDescent="0.25">
      <c r="A81"/>
      <c r="B81"/>
      <c r="C81"/>
      <c r="D81"/>
      <c r="E81"/>
      <c r="F81"/>
      <c r="G81"/>
      <c r="H81"/>
      <c r="I81"/>
    </row>
  </sheetData>
  <mergeCells count="24">
    <mergeCell ref="F11:G11"/>
    <mergeCell ref="B77:C77"/>
    <mergeCell ref="C54:D54"/>
    <mergeCell ref="F54:G54"/>
    <mergeCell ref="B74:C74"/>
    <mergeCell ref="G74:H74"/>
    <mergeCell ref="B76:C76"/>
    <mergeCell ref="G76:H76"/>
    <mergeCell ref="C4:G5"/>
    <mergeCell ref="C47:G48"/>
    <mergeCell ref="A52:B52"/>
    <mergeCell ref="D52:E53"/>
    <mergeCell ref="G52:I52"/>
    <mergeCell ref="A53:B53"/>
    <mergeCell ref="B37:C37"/>
    <mergeCell ref="B38:C38"/>
    <mergeCell ref="G37:H37"/>
    <mergeCell ref="B35:C35"/>
    <mergeCell ref="G35:H35"/>
    <mergeCell ref="A9:B9"/>
    <mergeCell ref="D9:E10"/>
    <mergeCell ref="G9:I9"/>
    <mergeCell ref="A10:B10"/>
    <mergeCell ref="C11:D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4:I42"/>
  <sheetViews>
    <sheetView view="pageLayout" topLeftCell="A16" zoomScale="70" zoomScaleNormal="85" zoomScaleSheetLayoutView="100" zoomScalePageLayoutView="70" workbookViewId="0">
      <selection activeCell="I38" sqref="I38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31" customWidth="1"/>
    <col min="4" max="4" width="45.7109375" style="31" customWidth="1"/>
    <col min="5" max="5" width="55.85546875" style="31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85" t="s">
        <v>90</v>
      </c>
      <c r="D4" s="85"/>
      <c r="E4" s="85"/>
      <c r="F4" s="85"/>
      <c r="G4" s="85"/>
    </row>
    <row r="5" spans="1:9" x14ac:dyDescent="0.25">
      <c r="C5" s="85"/>
      <c r="D5" s="85"/>
      <c r="E5" s="85"/>
      <c r="F5" s="85"/>
      <c r="G5" s="85"/>
    </row>
    <row r="9" spans="1:9" ht="21" customHeight="1" x14ac:dyDescent="0.25">
      <c r="A9" s="86" t="s">
        <v>0</v>
      </c>
      <c r="B9" s="86"/>
      <c r="C9" s="1" t="s">
        <v>381</v>
      </c>
      <c r="D9" s="87" t="s">
        <v>15</v>
      </c>
      <c r="E9" s="87"/>
      <c r="F9" s="2" t="s">
        <v>1</v>
      </c>
      <c r="G9" s="88" t="s">
        <v>382</v>
      </c>
      <c r="H9" s="89"/>
      <c r="I9" s="89"/>
    </row>
    <row r="10" spans="1:9" ht="15.75" customHeight="1" x14ac:dyDescent="0.25">
      <c r="A10" s="86" t="s">
        <v>2</v>
      </c>
      <c r="B10" s="86"/>
      <c r="C10" s="3" t="s">
        <v>14</v>
      </c>
      <c r="D10" s="87"/>
      <c r="E10" s="87"/>
    </row>
    <row r="11" spans="1:9" ht="15.75" thickBot="1" x14ac:dyDescent="0.3">
      <c r="C11" s="94" t="s">
        <v>3</v>
      </c>
      <c r="D11" s="94"/>
      <c r="E11" s="32"/>
      <c r="F11" s="94" t="s">
        <v>4</v>
      </c>
      <c r="G11" s="94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12.75" x14ac:dyDescent="0.2">
      <c r="A13" s="12">
        <v>1</v>
      </c>
      <c r="B13" s="13" t="s">
        <v>359</v>
      </c>
      <c r="C13" s="14" t="s">
        <v>401</v>
      </c>
      <c r="D13" s="15" t="s">
        <v>25</v>
      </c>
      <c r="E13" s="15" t="s">
        <v>402</v>
      </c>
      <c r="F13" s="16">
        <v>43553</v>
      </c>
      <c r="G13" s="16">
        <v>43567</v>
      </c>
      <c r="H13" s="13">
        <v>892837</v>
      </c>
      <c r="I13" s="17">
        <v>790</v>
      </c>
    </row>
    <row r="14" spans="1:9" s="19" customFormat="1" ht="14.25" x14ac:dyDescent="0.2">
      <c r="A14" s="12">
        <v>2</v>
      </c>
      <c r="B14" s="13" t="s">
        <v>383</v>
      </c>
      <c r="C14" s="14" t="s">
        <v>403</v>
      </c>
      <c r="D14" s="15" t="s">
        <v>404</v>
      </c>
      <c r="E14" s="15" t="s">
        <v>405</v>
      </c>
      <c r="F14" s="16">
        <v>43553</v>
      </c>
      <c r="G14" s="16">
        <v>43565</v>
      </c>
      <c r="H14" s="13">
        <v>891697</v>
      </c>
      <c r="I14" s="17">
        <v>790</v>
      </c>
    </row>
    <row r="15" spans="1:9" s="18" customFormat="1" ht="27.75" customHeight="1" x14ac:dyDescent="0.2">
      <c r="A15" s="12">
        <v>3</v>
      </c>
      <c r="B15" s="13" t="s">
        <v>384</v>
      </c>
      <c r="C15" s="15" t="s">
        <v>406</v>
      </c>
      <c r="D15" s="15" t="s">
        <v>407</v>
      </c>
      <c r="E15" s="15" t="s">
        <v>408</v>
      </c>
      <c r="F15" s="16">
        <v>43557</v>
      </c>
      <c r="G15" s="16">
        <v>43574</v>
      </c>
      <c r="H15" s="13">
        <v>891927</v>
      </c>
      <c r="I15" s="17">
        <v>790</v>
      </c>
    </row>
    <row r="16" spans="1:9" s="20" customFormat="1" ht="26.25" customHeight="1" x14ac:dyDescent="0.2">
      <c r="A16" s="12">
        <v>4</v>
      </c>
      <c r="B16" s="13" t="s">
        <v>385</v>
      </c>
      <c r="C16" s="15" t="s">
        <v>428</v>
      </c>
      <c r="D16" s="15" t="s">
        <v>262</v>
      </c>
      <c r="E16" s="15" t="s">
        <v>429</v>
      </c>
      <c r="F16" s="16">
        <v>43556</v>
      </c>
      <c r="G16" s="16">
        <v>43570</v>
      </c>
      <c r="H16" s="13">
        <v>898205</v>
      </c>
      <c r="I16" s="17">
        <v>790</v>
      </c>
    </row>
    <row r="17" spans="1:9" s="20" customFormat="1" ht="32.25" customHeight="1" x14ac:dyDescent="0.2">
      <c r="A17" s="12">
        <v>5</v>
      </c>
      <c r="B17" s="13" t="s">
        <v>386</v>
      </c>
      <c r="C17" s="14" t="s">
        <v>409</v>
      </c>
      <c r="D17" s="15" t="s">
        <v>410</v>
      </c>
      <c r="E17" s="15" t="s">
        <v>411</v>
      </c>
      <c r="F17" s="16">
        <v>43559</v>
      </c>
      <c r="G17" s="16">
        <v>43572</v>
      </c>
      <c r="H17" s="13">
        <v>898671</v>
      </c>
      <c r="I17" s="17">
        <v>790</v>
      </c>
    </row>
    <row r="18" spans="1:9" s="20" customFormat="1" ht="14.25" x14ac:dyDescent="0.2">
      <c r="A18" s="12">
        <v>6</v>
      </c>
      <c r="B18" s="13" t="s">
        <v>387</v>
      </c>
      <c r="C18" s="14" t="s">
        <v>412</v>
      </c>
      <c r="D18" s="15" t="s">
        <v>413</v>
      </c>
      <c r="E18" s="15" t="s">
        <v>414</v>
      </c>
      <c r="F18" s="16">
        <v>43559</v>
      </c>
      <c r="G18" s="16">
        <v>43573</v>
      </c>
      <c r="H18" s="13">
        <v>892084</v>
      </c>
      <c r="I18" s="17">
        <v>790</v>
      </c>
    </row>
    <row r="19" spans="1:9" s="19" customFormat="1" ht="14.25" x14ac:dyDescent="0.2">
      <c r="A19" s="12">
        <v>7</v>
      </c>
      <c r="B19" s="13" t="s">
        <v>388</v>
      </c>
      <c r="C19" s="14"/>
      <c r="D19" s="15"/>
      <c r="E19" s="15"/>
      <c r="F19" s="16"/>
      <c r="G19" s="16"/>
      <c r="H19" s="13"/>
      <c r="I19" s="17">
        <v>790</v>
      </c>
    </row>
    <row r="20" spans="1:9" s="20" customFormat="1" ht="14.25" x14ac:dyDescent="0.2">
      <c r="A20" s="12">
        <v>8</v>
      </c>
      <c r="B20" s="13" t="s">
        <v>389</v>
      </c>
      <c r="C20" s="14" t="s">
        <v>415</v>
      </c>
      <c r="D20" s="15" t="s">
        <v>19</v>
      </c>
      <c r="E20" s="15" t="s">
        <v>416</v>
      </c>
      <c r="F20" s="16">
        <v>43558</v>
      </c>
      <c r="G20" s="16">
        <v>43573</v>
      </c>
      <c r="H20" s="13">
        <v>891983</v>
      </c>
      <c r="I20" s="17">
        <v>790</v>
      </c>
    </row>
    <row r="21" spans="1:9" s="20" customFormat="1" ht="14.25" x14ac:dyDescent="0.2">
      <c r="A21" s="12">
        <v>9</v>
      </c>
      <c r="B21" s="13" t="s">
        <v>390</v>
      </c>
      <c r="C21" s="14" t="s">
        <v>443</v>
      </c>
      <c r="D21" s="15" t="s">
        <v>444</v>
      </c>
      <c r="E21" s="15" t="s">
        <v>445</v>
      </c>
      <c r="F21" s="16">
        <v>43559</v>
      </c>
      <c r="G21" s="16">
        <v>43573</v>
      </c>
      <c r="H21" s="13">
        <v>893166</v>
      </c>
      <c r="I21" s="17">
        <v>790</v>
      </c>
    </row>
    <row r="22" spans="1:9" s="20" customFormat="1" ht="14.25" x14ac:dyDescent="0.2">
      <c r="A22" s="12">
        <v>10</v>
      </c>
      <c r="B22" s="13" t="s">
        <v>391</v>
      </c>
      <c r="C22" s="38"/>
      <c r="D22" s="14"/>
      <c r="E22" s="15"/>
      <c r="F22" s="16"/>
      <c r="G22" s="16"/>
      <c r="H22" s="13"/>
      <c r="I22" s="17">
        <v>790</v>
      </c>
    </row>
    <row r="23" spans="1:9" s="18" customFormat="1" ht="12.75" x14ac:dyDescent="0.2">
      <c r="A23" s="12">
        <v>11</v>
      </c>
      <c r="B23" s="13" t="s">
        <v>392</v>
      </c>
      <c r="C23" s="14"/>
      <c r="D23" s="15"/>
      <c r="E23" s="15"/>
      <c r="F23" s="16"/>
      <c r="G23" s="16"/>
      <c r="H23" s="13"/>
      <c r="I23" s="17">
        <v>790</v>
      </c>
    </row>
    <row r="24" spans="1:9" s="18" customFormat="1" ht="25.5" x14ac:dyDescent="0.2">
      <c r="A24" s="12">
        <v>12</v>
      </c>
      <c r="B24" s="13" t="s">
        <v>393</v>
      </c>
      <c r="C24" s="14" t="s">
        <v>417</v>
      </c>
      <c r="D24" s="15" t="s">
        <v>418</v>
      </c>
      <c r="E24" s="15" t="s">
        <v>419</v>
      </c>
      <c r="F24" s="16">
        <v>43563</v>
      </c>
      <c r="G24" s="16">
        <v>43577</v>
      </c>
      <c r="H24" s="13">
        <v>898542</v>
      </c>
      <c r="I24" s="17">
        <v>790</v>
      </c>
    </row>
    <row r="25" spans="1:9" s="18" customFormat="1" ht="25.5" x14ac:dyDescent="0.2">
      <c r="A25" s="12">
        <v>13</v>
      </c>
      <c r="B25" s="13" t="s">
        <v>394</v>
      </c>
      <c r="C25" s="14" t="s">
        <v>446</v>
      </c>
      <c r="D25" s="15" t="s">
        <v>447</v>
      </c>
      <c r="E25" s="15" t="s">
        <v>448</v>
      </c>
      <c r="F25" s="16">
        <v>43564</v>
      </c>
      <c r="G25" s="16">
        <v>43578</v>
      </c>
      <c r="H25" s="13">
        <v>898993</v>
      </c>
      <c r="I25" s="17">
        <v>790</v>
      </c>
    </row>
    <row r="26" spans="1:9" s="18" customFormat="1" ht="12.75" x14ac:dyDescent="0.2">
      <c r="A26" s="12">
        <v>14</v>
      </c>
      <c r="B26" s="13" t="s">
        <v>395</v>
      </c>
      <c r="C26" s="14" t="s">
        <v>449</v>
      </c>
      <c r="D26" s="15" t="s">
        <v>308</v>
      </c>
      <c r="E26" s="15" t="s">
        <v>450</v>
      </c>
      <c r="F26" s="16">
        <v>43563</v>
      </c>
      <c r="G26" s="16">
        <v>43578</v>
      </c>
      <c r="H26" s="13">
        <v>899019</v>
      </c>
      <c r="I26" s="17">
        <v>790</v>
      </c>
    </row>
    <row r="27" spans="1:9" s="18" customFormat="1" ht="25.5" x14ac:dyDescent="0.2">
      <c r="A27" s="12">
        <v>15</v>
      </c>
      <c r="B27" s="13" t="s">
        <v>396</v>
      </c>
      <c r="C27" s="14" t="s">
        <v>420</v>
      </c>
      <c r="D27" s="15" t="s">
        <v>421</v>
      </c>
      <c r="E27" s="15" t="s">
        <v>422</v>
      </c>
      <c r="F27" s="16">
        <v>43565</v>
      </c>
      <c r="G27" s="16">
        <v>43578</v>
      </c>
      <c r="H27" s="13">
        <v>899631</v>
      </c>
      <c r="I27" s="17">
        <v>790</v>
      </c>
    </row>
    <row r="28" spans="1:9" s="18" customFormat="1" ht="12.75" x14ac:dyDescent="0.2">
      <c r="A28" s="12">
        <v>16</v>
      </c>
      <c r="B28" s="13" t="s">
        <v>397</v>
      </c>
      <c r="C28" s="14" t="s">
        <v>423</v>
      </c>
      <c r="D28" s="15" t="s">
        <v>26</v>
      </c>
      <c r="E28" s="15" t="s">
        <v>424</v>
      </c>
      <c r="F28" s="16">
        <v>43565</v>
      </c>
      <c r="G28" s="16">
        <v>43578</v>
      </c>
      <c r="H28" s="13">
        <v>900067</v>
      </c>
      <c r="I28" s="17">
        <v>790</v>
      </c>
    </row>
    <row r="29" spans="1:9" s="18" customFormat="1" ht="12.75" x14ac:dyDescent="0.2">
      <c r="A29" s="12">
        <v>17</v>
      </c>
      <c r="B29" s="13" t="s">
        <v>398</v>
      </c>
      <c r="C29" s="14" t="s">
        <v>451</v>
      </c>
      <c r="D29" s="15" t="s">
        <v>452</v>
      </c>
      <c r="E29" s="15" t="s">
        <v>453</v>
      </c>
      <c r="F29" s="16">
        <v>43566</v>
      </c>
      <c r="G29" s="16">
        <v>43566</v>
      </c>
      <c r="H29" s="13">
        <v>899143</v>
      </c>
      <c r="I29" s="17">
        <v>790</v>
      </c>
    </row>
    <row r="30" spans="1:9" s="18" customFormat="1" ht="12.75" x14ac:dyDescent="0.2">
      <c r="A30" s="12">
        <v>18</v>
      </c>
      <c r="B30" s="13" t="s">
        <v>399</v>
      </c>
      <c r="C30" s="14" t="s">
        <v>454</v>
      </c>
      <c r="D30" s="15" t="s">
        <v>348</v>
      </c>
      <c r="E30" s="15" t="s">
        <v>455</v>
      </c>
      <c r="F30" s="16">
        <v>43566</v>
      </c>
      <c r="G30" s="16">
        <v>43584</v>
      </c>
      <c r="H30" s="13">
        <v>899149</v>
      </c>
      <c r="I30" s="17">
        <v>790</v>
      </c>
    </row>
    <row r="31" spans="1:9" s="18" customFormat="1" ht="12.75" x14ac:dyDescent="0.2">
      <c r="A31" s="12">
        <v>19</v>
      </c>
      <c r="B31" s="13" t="s">
        <v>400</v>
      </c>
      <c r="C31" s="14" t="s">
        <v>425</v>
      </c>
      <c r="D31" s="15" t="s">
        <v>426</v>
      </c>
      <c r="E31" s="15" t="s">
        <v>427</v>
      </c>
      <c r="F31" s="16">
        <v>43567</v>
      </c>
      <c r="G31" s="16">
        <v>43585</v>
      </c>
      <c r="H31" s="13">
        <v>900193</v>
      </c>
      <c r="I31" s="17">
        <v>790</v>
      </c>
    </row>
    <row r="32" spans="1:9" s="18" customFormat="1" ht="12.75" x14ac:dyDescent="0.2">
      <c r="A32" s="12"/>
      <c r="B32" s="13"/>
      <c r="C32" s="14"/>
      <c r="D32" s="15"/>
      <c r="E32" s="15"/>
      <c r="F32" s="16"/>
      <c r="G32" s="16"/>
      <c r="H32" s="13"/>
      <c r="I32" s="17">
        <v>790</v>
      </c>
    </row>
    <row r="34" spans="1:9" ht="15.75" thickBot="1" x14ac:dyDescent="0.3">
      <c r="A34"/>
      <c r="B34"/>
      <c r="C34"/>
      <c r="D34"/>
      <c r="E34"/>
      <c r="F34"/>
      <c r="G34"/>
      <c r="H34"/>
      <c r="I34"/>
    </row>
    <row r="35" spans="1:9" ht="24" customHeight="1" thickBot="1" x14ac:dyDescent="0.3">
      <c r="A35" s="27"/>
      <c r="B35" s="98" t="s">
        <v>606</v>
      </c>
      <c r="C35" s="98"/>
      <c r="D35" s="28"/>
      <c r="E35" s="28"/>
      <c r="G35" s="92" t="s">
        <v>16</v>
      </c>
      <c r="H35" s="93"/>
      <c r="I35" s="29">
        <f>SUM(I13:I32)</f>
        <v>15800</v>
      </c>
    </row>
    <row r="36" spans="1:9" ht="15.75" thickBot="1" x14ac:dyDescent="0.3">
      <c r="A36"/>
      <c r="B36"/>
      <c r="C36"/>
      <c r="D36"/>
      <c r="E36"/>
      <c r="F36"/>
      <c r="G36"/>
      <c r="H36"/>
      <c r="I36" s="30"/>
    </row>
    <row r="37" spans="1:9" ht="18" thickBot="1" x14ac:dyDescent="0.3">
      <c r="A37"/>
      <c r="B37" s="98">
        <f>35+25+36+19</f>
        <v>115</v>
      </c>
      <c r="C37" s="98"/>
      <c r="D37"/>
      <c r="E37"/>
      <c r="F37"/>
      <c r="G37" s="99" t="s">
        <v>18</v>
      </c>
      <c r="H37" s="100"/>
      <c r="I37" s="29">
        <f>I35+'MARZO 2019'!I76</f>
        <v>62550</v>
      </c>
    </row>
    <row r="38" spans="1:9" x14ac:dyDescent="0.25">
      <c r="A38"/>
      <c r="B38" s="95" t="s">
        <v>17</v>
      </c>
      <c r="C38" s="95"/>
      <c r="D38"/>
      <c r="E38"/>
      <c r="F38"/>
      <c r="G38"/>
      <c r="H38"/>
      <c r="I38"/>
    </row>
    <row r="39" spans="1:9" x14ac:dyDescent="0.25">
      <c r="A39"/>
      <c r="B39"/>
      <c r="C39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  <row r="41" spans="1:9" x14ac:dyDescent="0.25">
      <c r="A41"/>
      <c r="B41"/>
    </row>
    <row r="42" spans="1:9" x14ac:dyDescent="0.25">
      <c r="A42"/>
      <c r="B42"/>
      <c r="C42"/>
      <c r="D42"/>
      <c r="E42"/>
      <c r="F42"/>
      <c r="G42"/>
      <c r="H42"/>
      <c r="I42"/>
    </row>
  </sheetData>
  <mergeCells count="12">
    <mergeCell ref="C11:D11"/>
    <mergeCell ref="F11:G11"/>
    <mergeCell ref="B37:C37"/>
    <mergeCell ref="B38:C38"/>
    <mergeCell ref="G37:H37"/>
    <mergeCell ref="B35:C35"/>
    <mergeCell ref="G35:H35"/>
    <mergeCell ref="C4:G5"/>
    <mergeCell ref="A9:B9"/>
    <mergeCell ref="D9:E10"/>
    <mergeCell ref="G9:I9"/>
    <mergeCell ref="A10:B10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4:I53"/>
  <sheetViews>
    <sheetView view="pageLayout" topLeftCell="A43" zoomScale="70" zoomScaleNormal="85" zoomScaleSheetLayoutView="100" zoomScalePageLayoutView="70" workbookViewId="0">
      <selection activeCell="I55" sqref="I55"/>
    </sheetView>
  </sheetViews>
  <sheetFormatPr baseColWidth="10" defaultRowHeight="15" x14ac:dyDescent="0.25"/>
  <cols>
    <col min="1" max="1" width="5.7109375" style="6" customWidth="1"/>
    <col min="2" max="2" width="12.42578125" style="6" customWidth="1"/>
    <col min="3" max="3" width="41.85546875" style="31" customWidth="1"/>
    <col min="4" max="4" width="45.7109375" style="31" customWidth="1"/>
    <col min="5" max="5" width="55.85546875" style="31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85" t="s">
        <v>90</v>
      </c>
      <c r="D4" s="85"/>
      <c r="E4" s="85"/>
      <c r="F4" s="85"/>
      <c r="G4" s="85"/>
    </row>
    <row r="5" spans="1:9" x14ac:dyDescent="0.25">
      <c r="C5" s="85"/>
      <c r="D5" s="85"/>
      <c r="E5" s="85"/>
      <c r="F5" s="85"/>
      <c r="G5" s="85"/>
    </row>
    <row r="9" spans="1:9" ht="21" customHeight="1" x14ac:dyDescent="0.25">
      <c r="A9" s="86" t="s">
        <v>0</v>
      </c>
      <c r="B9" s="86"/>
      <c r="C9" s="1" t="s">
        <v>460</v>
      </c>
      <c r="D9" s="87" t="s">
        <v>15</v>
      </c>
      <c r="E9" s="87"/>
      <c r="F9" s="2" t="s">
        <v>1</v>
      </c>
      <c r="G9" s="88" t="s">
        <v>461</v>
      </c>
      <c r="H9" s="89"/>
      <c r="I9" s="89"/>
    </row>
    <row r="10" spans="1:9" ht="15.75" customHeight="1" x14ac:dyDescent="0.25">
      <c r="A10" s="86" t="s">
        <v>2</v>
      </c>
      <c r="B10" s="86"/>
      <c r="C10" s="3" t="s">
        <v>14</v>
      </c>
      <c r="D10" s="87"/>
      <c r="E10" s="87"/>
    </row>
    <row r="11" spans="1:9" ht="15.75" thickBot="1" x14ac:dyDescent="0.3">
      <c r="C11" s="94" t="s">
        <v>3</v>
      </c>
      <c r="D11" s="94"/>
      <c r="E11" s="32"/>
      <c r="F11" s="94" t="s">
        <v>4</v>
      </c>
      <c r="G11" s="94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19.5" customHeight="1" x14ac:dyDescent="0.2">
      <c r="A13" s="12">
        <v>1</v>
      </c>
      <c r="B13" s="13" t="s">
        <v>462</v>
      </c>
      <c r="C13" s="14" t="s">
        <v>463</v>
      </c>
      <c r="D13" s="15" t="s">
        <v>464</v>
      </c>
      <c r="E13" s="15" t="s">
        <v>465</v>
      </c>
      <c r="F13" s="16">
        <v>43587</v>
      </c>
      <c r="G13" s="16">
        <v>43600</v>
      </c>
      <c r="H13" s="13">
        <v>905159</v>
      </c>
      <c r="I13" s="17">
        <v>790</v>
      </c>
    </row>
    <row r="14" spans="1:9" s="19" customFormat="1" ht="25.5" x14ac:dyDescent="0.2">
      <c r="A14" s="12">
        <v>2</v>
      </c>
      <c r="B14" s="13" t="s">
        <v>466</v>
      </c>
      <c r="C14" s="14" t="s">
        <v>467</v>
      </c>
      <c r="D14" s="15" t="s">
        <v>468</v>
      </c>
      <c r="E14" s="15" t="s">
        <v>469</v>
      </c>
      <c r="F14" s="16">
        <v>43587</v>
      </c>
      <c r="G14" s="16" t="s">
        <v>470</v>
      </c>
      <c r="H14" s="13">
        <v>905169</v>
      </c>
      <c r="I14" s="17">
        <v>790</v>
      </c>
    </row>
    <row r="15" spans="1:9" s="18" customFormat="1" ht="32.25" customHeight="1" x14ac:dyDescent="0.2">
      <c r="A15" s="12">
        <v>3</v>
      </c>
      <c r="B15" s="13" t="s">
        <v>471</v>
      </c>
      <c r="C15" s="14" t="s">
        <v>473</v>
      </c>
      <c r="D15" s="65" t="s">
        <v>474</v>
      </c>
      <c r="E15" s="34" t="s">
        <v>475</v>
      </c>
      <c r="F15" s="16">
        <v>43588</v>
      </c>
      <c r="G15" s="16">
        <v>43601</v>
      </c>
      <c r="H15" s="13">
        <v>907657</v>
      </c>
      <c r="I15" s="17">
        <v>790</v>
      </c>
    </row>
    <row r="16" spans="1:9" s="20" customFormat="1" ht="38.25" x14ac:dyDescent="0.2">
      <c r="A16" s="12">
        <v>4</v>
      </c>
      <c r="B16" s="13" t="s">
        <v>479</v>
      </c>
      <c r="C16" s="14" t="s">
        <v>476</v>
      </c>
      <c r="D16" s="15" t="s">
        <v>477</v>
      </c>
      <c r="E16" s="15" t="s">
        <v>478</v>
      </c>
      <c r="F16" s="16">
        <v>43592</v>
      </c>
      <c r="G16" s="16">
        <v>43605</v>
      </c>
      <c r="H16" s="13">
        <v>905384</v>
      </c>
      <c r="I16" s="17">
        <v>790</v>
      </c>
    </row>
    <row r="17" spans="1:9" s="20" customFormat="1" ht="27" customHeight="1" x14ac:dyDescent="0.2">
      <c r="A17" s="12">
        <v>5</v>
      </c>
      <c r="B17" s="13" t="s">
        <v>480</v>
      </c>
      <c r="C17" s="14" t="s">
        <v>481</v>
      </c>
      <c r="D17" s="15" t="s">
        <v>482</v>
      </c>
      <c r="E17" s="15" t="s">
        <v>483</v>
      </c>
      <c r="F17" s="16">
        <v>43588</v>
      </c>
      <c r="G17" s="16">
        <v>43602</v>
      </c>
      <c r="H17" s="13">
        <v>905771</v>
      </c>
      <c r="I17" s="17">
        <v>790</v>
      </c>
    </row>
    <row r="18" spans="1:9" s="20" customFormat="1" ht="17.25" customHeight="1" x14ac:dyDescent="0.2">
      <c r="A18" s="12">
        <v>6</v>
      </c>
      <c r="B18" s="13" t="s">
        <v>484</v>
      </c>
      <c r="C18" s="15" t="s">
        <v>485</v>
      </c>
      <c r="D18" s="15" t="s">
        <v>486</v>
      </c>
      <c r="E18" s="15" t="s">
        <v>487</v>
      </c>
      <c r="F18" s="16">
        <v>43580</v>
      </c>
      <c r="G18" s="16">
        <v>43595</v>
      </c>
      <c r="H18" s="13">
        <v>904150</v>
      </c>
      <c r="I18" s="17">
        <v>790</v>
      </c>
    </row>
    <row r="19" spans="1:9" s="20" customFormat="1" ht="17.25" customHeight="1" x14ac:dyDescent="0.2">
      <c r="A19" s="12">
        <v>7</v>
      </c>
      <c r="B19" s="13" t="s">
        <v>504</v>
      </c>
      <c r="C19" s="15" t="s">
        <v>505</v>
      </c>
      <c r="D19" s="15" t="s">
        <v>506</v>
      </c>
      <c r="E19" s="15" t="s">
        <v>507</v>
      </c>
      <c r="F19" s="16">
        <v>43591</v>
      </c>
      <c r="G19" s="16">
        <v>43602</v>
      </c>
      <c r="H19" s="13">
        <v>905367</v>
      </c>
      <c r="I19" s="17">
        <v>790</v>
      </c>
    </row>
    <row r="20" spans="1:9" s="20" customFormat="1" ht="22.5" customHeight="1" x14ac:dyDescent="0.2">
      <c r="A20" s="12">
        <v>8</v>
      </c>
      <c r="B20" s="13" t="s">
        <v>508</v>
      </c>
      <c r="C20" s="15" t="s">
        <v>509</v>
      </c>
      <c r="D20" s="15" t="s">
        <v>510</v>
      </c>
      <c r="E20" s="15" t="s">
        <v>511</v>
      </c>
      <c r="F20" s="16">
        <v>43601</v>
      </c>
      <c r="G20" s="16">
        <v>43615</v>
      </c>
      <c r="H20" s="13"/>
      <c r="I20" s="17">
        <v>790</v>
      </c>
    </row>
    <row r="21" spans="1:9" s="19" customFormat="1" ht="18.75" customHeight="1" x14ac:dyDescent="0.2">
      <c r="A21" s="12">
        <v>9</v>
      </c>
      <c r="B21" s="13" t="s">
        <v>488</v>
      </c>
      <c r="C21" s="14" t="s">
        <v>489</v>
      </c>
      <c r="D21" s="15" t="s">
        <v>490</v>
      </c>
      <c r="E21" s="15" t="s">
        <v>491</v>
      </c>
      <c r="F21" s="16">
        <v>43601</v>
      </c>
      <c r="G21" s="16">
        <v>43615</v>
      </c>
      <c r="H21" s="13">
        <v>907675</v>
      </c>
      <c r="I21" s="17">
        <v>790</v>
      </c>
    </row>
    <row r="22" spans="1:9" s="19" customFormat="1" ht="32.25" customHeight="1" x14ac:dyDescent="0.2">
      <c r="A22" s="12">
        <v>10</v>
      </c>
      <c r="B22" s="13" t="s">
        <v>512</v>
      </c>
      <c r="C22" s="14" t="s">
        <v>513</v>
      </c>
      <c r="D22" s="15" t="s">
        <v>515</v>
      </c>
      <c r="E22" s="15" t="s">
        <v>514</v>
      </c>
      <c r="F22" s="16">
        <v>43600</v>
      </c>
      <c r="G22" s="16">
        <v>43607</v>
      </c>
      <c r="H22" s="13">
        <v>907664</v>
      </c>
      <c r="I22" s="17">
        <v>790</v>
      </c>
    </row>
    <row r="23" spans="1:9" s="20" customFormat="1" ht="30" customHeight="1" x14ac:dyDescent="0.2">
      <c r="A23" s="12">
        <v>11</v>
      </c>
      <c r="B23" s="13" t="s">
        <v>492</v>
      </c>
      <c r="C23" s="15" t="s">
        <v>493</v>
      </c>
      <c r="D23" s="15" t="s">
        <v>494</v>
      </c>
      <c r="E23" s="15" t="s">
        <v>495</v>
      </c>
      <c r="F23" s="16">
        <v>43600</v>
      </c>
      <c r="G23" s="16">
        <v>43607</v>
      </c>
      <c r="H23" s="13">
        <v>907647</v>
      </c>
      <c r="I23" s="17">
        <v>790</v>
      </c>
    </row>
    <row r="24" spans="1:9" s="20" customFormat="1" ht="30" customHeight="1" x14ac:dyDescent="0.2">
      <c r="A24" s="12">
        <v>12</v>
      </c>
      <c r="B24" s="13" t="s">
        <v>516</v>
      </c>
      <c r="C24" s="15" t="s">
        <v>517</v>
      </c>
      <c r="D24" s="15" t="s">
        <v>518</v>
      </c>
      <c r="E24" s="15" t="s">
        <v>519</v>
      </c>
      <c r="F24" s="16">
        <v>43602</v>
      </c>
      <c r="G24" s="16">
        <v>43615</v>
      </c>
      <c r="H24" s="13">
        <v>911064</v>
      </c>
      <c r="I24" s="17">
        <v>790</v>
      </c>
    </row>
    <row r="25" spans="1:9" s="20" customFormat="1" ht="30" customHeight="1" x14ac:dyDescent="0.2">
      <c r="A25" s="12">
        <v>13</v>
      </c>
      <c r="B25" s="13" t="s">
        <v>520</v>
      </c>
      <c r="C25" s="15" t="s">
        <v>521</v>
      </c>
      <c r="D25" s="15" t="s">
        <v>522</v>
      </c>
      <c r="E25" s="15" t="s">
        <v>523</v>
      </c>
      <c r="F25" s="16">
        <v>43601</v>
      </c>
      <c r="G25" s="16">
        <v>43615</v>
      </c>
      <c r="H25" s="13">
        <v>911955</v>
      </c>
      <c r="I25" s="17">
        <v>790</v>
      </c>
    </row>
    <row r="26" spans="1:9" s="20" customFormat="1" ht="30" customHeight="1" x14ac:dyDescent="0.2">
      <c r="A26" s="12">
        <v>14</v>
      </c>
      <c r="B26" s="13" t="s">
        <v>524</v>
      </c>
      <c r="C26" s="15" t="s">
        <v>525</v>
      </c>
      <c r="D26" s="15" t="s">
        <v>526</v>
      </c>
      <c r="E26" s="15" t="s">
        <v>527</v>
      </c>
      <c r="F26" s="16">
        <v>43607</v>
      </c>
      <c r="G26" s="16">
        <v>43621</v>
      </c>
      <c r="H26" s="13">
        <v>908008</v>
      </c>
      <c r="I26" s="17">
        <v>790</v>
      </c>
    </row>
    <row r="27" spans="1:9" s="20" customFormat="1" ht="30" customHeight="1" x14ac:dyDescent="0.2">
      <c r="A27" s="12">
        <v>15</v>
      </c>
      <c r="B27" s="13" t="s">
        <v>528</v>
      </c>
      <c r="C27" s="15" t="s">
        <v>529</v>
      </c>
      <c r="D27" s="15" t="s">
        <v>530</v>
      </c>
      <c r="E27" s="15" t="s">
        <v>531</v>
      </c>
      <c r="F27" s="16">
        <v>43606</v>
      </c>
      <c r="G27" s="16">
        <v>43616</v>
      </c>
      <c r="H27" s="13">
        <v>907903</v>
      </c>
      <c r="I27" s="17">
        <v>790</v>
      </c>
    </row>
    <row r="28" spans="1:9" s="20" customFormat="1" ht="30" customHeight="1" x14ac:dyDescent="0.2">
      <c r="A28" s="12">
        <v>16</v>
      </c>
      <c r="B28" s="13" t="s">
        <v>532</v>
      </c>
      <c r="C28" s="15" t="s">
        <v>533</v>
      </c>
      <c r="D28" s="15" t="s">
        <v>526</v>
      </c>
      <c r="E28" s="15" t="s">
        <v>534</v>
      </c>
      <c r="F28" s="16">
        <v>43606</v>
      </c>
      <c r="G28" s="16">
        <v>43619</v>
      </c>
      <c r="H28" s="13">
        <v>907971</v>
      </c>
      <c r="I28" s="17">
        <v>790</v>
      </c>
    </row>
    <row r="29" spans="1:9" s="20" customFormat="1" ht="17.25" customHeight="1" x14ac:dyDescent="0.2">
      <c r="A29" s="12">
        <v>17</v>
      </c>
      <c r="B29" s="13" t="s">
        <v>496</v>
      </c>
      <c r="C29" s="14" t="s">
        <v>497</v>
      </c>
      <c r="D29" s="15" t="s">
        <v>498</v>
      </c>
      <c r="E29" s="15" t="s">
        <v>499</v>
      </c>
      <c r="F29" s="16">
        <v>43602</v>
      </c>
      <c r="G29" s="16">
        <v>43609</v>
      </c>
      <c r="H29" s="13">
        <v>911928</v>
      </c>
      <c r="I29" s="17">
        <v>790</v>
      </c>
    </row>
    <row r="30" spans="1:9" s="20" customFormat="1" ht="28.5" customHeight="1" x14ac:dyDescent="0.2">
      <c r="A30" s="12">
        <v>18</v>
      </c>
      <c r="B30" s="13" t="s">
        <v>535</v>
      </c>
      <c r="C30" s="14" t="s">
        <v>536</v>
      </c>
      <c r="D30" s="15" t="s">
        <v>418</v>
      </c>
      <c r="E30" s="15" t="s">
        <v>537</v>
      </c>
      <c r="F30" s="16">
        <v>43613</v>
      </c>
      <c r="G30" s="16">
        <v>43627</v>
      </c>
      <c r="H30" s="13">
        <v>912382</v>
      </c>
      <c r="I30" s="17">
        <v>790</v>
      </c>
    </row>
    <row r="31" spans="1:9" s="20" customFormat="1" ht="18.75" customHeight="1" x14ac:dyDescent="0.2">
      <c r="A31" s="12">
        <v>19</v>
      </c>
      <c r="B31" s="13" t="s">
        <v>500</v>
      </c>
      <c r="C31" s="14" t="s">
        <v>501</v>
      </c>
      <c r="D31" s="15" t="s">
        <v>502</v>
      </c>
      <c r="E31" s="15" t="s">
        <v>503</v>
      </c>
      <c r="F31" s="16">
        <v>43610</v>
      </c>
      <c r="G31" s="16">
        <v>43613</v>
      </c>
      <c r="H31" s="13"/>
      <c r="I31" s="17">
        <v>790</v>
      </c>
    </row>
    <row r="32" spans="1:9" s="20" customFormat="1" ht="25.5" customHeight="1" x14ac:dyDescent="0.2">
      <c r="A32" s="12">
        <v>20</v>
      </c>
      <c r="B32" s="13" t="s">
        <v>472</v>
      </c>
      <c r="C32" s="14" t="s">
        <v>538</v>
      </c>
      <c r="D32" s="15" t="s">
        <v>418</v>
      </c>
      <c r="E32" s="15" t="s">
        <v>539</v>
      </c>
      <c r="F32" s="16">
        <v>43613</v>
      </c>
      <c r="G32" s="16">
        <v>43627</v>
      </c>
      <c r="H32" s="13">
        <v>912380</v>
      </c>
      <c r="I32" s="17">
        <v>790</v>
      </c>
    </row>
    <row r="33" spans="1:9" s="20" customFormat="1" ht="25.5" customHeight="1" x14ac:dyDescent="0.2">
      <c r="A33" s="12">
        <v>21</v>
      </c>
      <c r="B33" s="13" t="s">
        <v>540</v>
      </c>
      <c r="C33" s="14" t="s">
        <v>541</v>
      </c>
      <c r="D33" s="15" t="s">
        <v>542</v>
      </c>
      <c r="E33" s="15" t="s">
        <v>543</v>
      </c>
      <c r="F33" s="16">
        <v>43609</v>
      </c>
      <c r="G33" s="16">
        <v>43623</v>
      </c>
      <c r="H33" s="13"/>
      <c r="I33" s="17">
        <v>790</v>
      </c>
    </row>
    <row r="34" spans="1:9" s="20" customFormat="1" ht="25.5" customHeight="1" x14ac:dyDescent="0.2">
      <c r="A34" s="12">
        <v>22</v>
      </c>
      <c r="B34" s="13" t="s">
        <v>544</v>
      </c>
      <c r="C34" s="14" t="s">
        <v>545</v>
      </c>
      <c r="D34" s="15" t="s">
        <v>546</v>
      </c>
      <c r="E34" s="15" t="s">
        <v>547</v>
      </c>
      <c r="F34" s="16">
        <v>43615</v>
      </c>
      <c r="G34" s="16">
        <v>43626</v>
      </c>
      <c r="H34" s="13">
        <v>911552</v>
      </c>
      <c r="I34" s="17">
        <v>790</v>
      </c>
    </row>
    <row r="35" spans="1:9" s="20" customFormat="1" ht="25.5" customHeight="1" x14ac:dyDescent="0.2">
      <c r="A35" s="12">
        <v>23</v>
      </c>
      <c r="B35" s="13" t="s">
        <v>548</v>
      </c>
      <c r="C35" s="14" t="s">
        <v>549</v>
      </c>
      <c r="D35" s="15" t="s">
        <v>550</v>
      </c>
      <c r="E35" s="15" t="s">
        <v>551</v>
      </c>
      <c r="F35" s="16">
        <v>43614</v>
      </c>
      <c r="G35" s="16">
        <v>43598</v>
      </c>
      <c r="H35" s="13">
        <v>911502</v>
      </c>
      <c r="I35" s="17">
        <v>790</v>
      </c>
    </row>
    <row r="36" spans="1:9" s="20" customFormat="1" ht="25.5" customHeight="1" x14ac:dyDescent="0.2">
      <c r="A36" s="12">
        <v>24</v>
      </c>
      <c r="B36" s="13" t="s">
        <v>552</v>
      </c>
      <c r="C36" s="14" t="s">
        <v>553</v>
      </c>
      <c r="D36" s="15" t="s">
        <v>510</v>
      </c>
      <c r="E36" s="15" t="s">
        <v>554</v>
      </c>
      <c r="F36" s="16">
        <v>43616</v>
      </c>
      <c r="G36" s="16">
        <v>43630</v>
      </c>
      <c r="H36" s="13">
        <v>907026</v>
      </c>
      <c r="I36" s="17">
        <v>790</v>
      </c>
    </row>
    <row r="37" spans="1:9" s="18" customFormat="1" ht="12.75" x14ac:dyDescent="0.2">
      <c r="A37" s="12"/>
      <c r="B37" s="13"/>
      <c r="C37" s="14"/>
      <c r="D37" s="15"/>
      <c r="E37" s="15"/>
      <c r="F37" s="16"/>
      <c r="G37" s="16"/>
      <c r="H37" s="13"/>
      <c r="I37" s="17" t="s">
        <v>555</v>
      </c>
    </row>
    <row r="38" spans="1:9" s="20" customFormat="1" ht="22.5" customHeight="1" x14ac:dyDescent="0.2">
      <c r="A38" s="12"/>
      <c r="B38" s="13"/>
      <c r="C38" s="14"/>
      <c r="D38" s="15"/>
      <c r="E38" s="15"/>
      <c r="F38" s="16"/>
      <c r="G38" s="16"/>
      <c r="H38" s="13"/>
      <c r="I38" s="17"/>
    </row>
    <row r="39" spans="1:9" s="18" customFormat="1" ht="12.75" x14ac:dyDescent="0.2">
      <c r="A39" s="12"/>
      <c r="B39" s="13"/>
      <c r="C39" s="14"/>
      <c r="D39" s="14"/>
      <c r="E39" s="15"/>
      <c r="F39" s="16"/>
      <c r="G39" s="16"/>
      <c r="H39" s="13"/>
      <c r="I39" s="17"/>
    </row>
    <row r="40" spans="1:9" s="18" customFormat="1" ht="12.75" x14ac:dyDescent="0.2">
      <c r="A40" s="12"/>
      <c r="B40" s="13"/>
      <c r="C40" s="14"/>
      <c r="D40" s="15"/>
      <c r="E40" s="15"/>
      <c r="F40" s="16"/>
      <c r="G40" s="16"/>
      <c r="H40" s="13"/>
      <c r="I40" s="17"/>
    </row>
    <row r="41" spans="1:9" s="26" customFormat="1" ht="15" customHeight="1" x14ac:dyDescent="0.2">
      <c r="A41" s="12"/>
      <c r="B41" s="13"/>
      <c r="C41" s="35"/>
      <c r="D41" s="36"/>
      <c r="E41" s="39"/>
      <c r="F41" s="22"/>
      <c r="G41" s="23"/>
      <c r="H41" s="24"/>
      <c r="I41" s="17"/>
    </row>
    <row r="42" spans="1:9" s="20" customFormat="1" ht="17.25" customHeight="1" x14ac:dyDescent="0.2">
      <c r="A42" s="12"/>
      <c r="B42" s="13"/>
      <c r="C42" s="14"/>
      <c r="D42" s="15"/>
      <c r="E42" s="15"/>
      <c r="F42" s="16"/>
      <c r="G42" s="16"/>
      <c r="H42" s="13"/>
      <c r="I42" s="17"/>
    </row>
    <row r="43" spans="1:9" s="20" customFormat="1" ht="14.25" x14ac:dyDescent="0.2">
      <c r="A43" s="12"/>
      <c r="B43" s="13"/>
      <c r="C43" s="14"/>
      <c r="D43" s="15"/>
      <c r="E43" s="15"/>
      <c r="F43" s="16"/>
      <c r="G43" s="16"/>
      <c r="H43" s="13"/>
      <c r="I43" s="17"/>
    </row>
    <row r="45" spans="1:9" ht="15.75" thickBot="1" x14ac:dyDescent="0.3">
      <c r="A45"/>
      <c r="B45"/>
      <c r="C45"/>
      <c r="D45"/>
      <c r="E45"/>
      <c r="F45"/>
      <c r="G45"/>
      <c r="H45"/>
      <c r="I45"/>
    </row>
    <row r="46" spans="1:9" ht="24" customHeight="1" thickBot="1" x14ac:dyDescent="0.3">
      <c r="A46" s="27"/>
      <c r="B46" s="98" t="s">
        <v>607</v>
      </c>
      <c r="C46" s="98"/>
      <c r="D46" s="28"/>
      <c r="E46" s="28"/>
      <c r="G46" s="92" t="s">
        <v>16</v>
      </c>
      <c r="H46" s="93"/>
      <c r="I46" s="29">
        <f>SUM(I13:I43)</f>
        <v>18960</v>
      </c>
    </row>
    <row r="47" spans="1:9" ht="15.75" thickBot="1" x14ac:dyDescent="0.3">
      <c r="A47"/>
      <c r="B47"/>
      <c r="C47"/>
      <c r="D47"/>
      <c r="E47"/>
      <c r="F47"/>
      <c r="G47"/>
      <c r="H47"/>
      <c r="I47" s="30"/>
    </row>
    <row r="48" spans="1:9" ht="18" thickBot="1" x14ac:dyDescent="0.3">
      <c r="A48"/>
      <c r="B48" s="98">
        <f>35+25+36+19+24</f>
        <v>139</v>
      </c>
      <c r="C48" s="98"/>
      <c r="D48"/>
      <c r="E48"/>
      <c r="F48"/>
      <c r="G48" s="92" t="s">
        <v>18</v>
      </c>
      <c r="H48" s="93"/>
      <c r="I48" s="29">
        <f>I46+'ABRIL 2019'!I37</f>
        <v>81510</v>
      </c>
    </row>
    <row r="49" spans="1:9" x14ac:dyDescent="0.25">
      <c r="A49"/>
      <c r="B49" s="95" t="s">
        <v>17</v>
      </c>
      <c r="C49" s="95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</sheetData>
  <mergeCells count="12">
    <mergeCell ref="C11:D11"/>
    <mergeCell ref="F11:G11"/>
    <mergeCell ref="B48:C48"/>
    <mergeCell ref="B49:C49"/>
    <mergeCell ref="G48:H48"/>
    <mergeCell ref="B46:C46"/>
    <mergeCell ref="G46:H46"/>
    <mergeCell ref="C4:G5"/>
    <mergeCell ref="A9:B9"/>
    <mergeCell ref="D9:E10"/>
    <mergeCell ref="G9:I9"/>
    <mergeCell ref="A10:B10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75E26-3B03-46FF-B56D-EB62B1370F24}">
  <sheetPr>
    <tabColor theme="3" tint="0.39997558519241921"/>
    <pageSetUpPr fitToPage="1"/>
  </sheetPr>
  <dimension ref="A4:I36"/>
  <sheetViews>
    <sheetView view="pageLayout" topLeftCell="A19" zoomScale="70" zoomScaleNormal="85" zoomScaleSheetLayoutView="100" zoomScalePageLayoutView="70" workbookViewId="0">
      <selection activeCell="I31" sqref="I31"/>
    </sheetView>
  </sheetViews>
  <sheetFormatPr baseColWidth="10" defaultRowHeight="15" x14ac:dyDescent="0.25"/>
  <cols>
    <col min="1" max="1" width="5.7109375" style="6" customWidth="1"/>
    <col min="2" max="2" width="12.42578125" style="6" customWidth="1"/>
    <col min="3" max="3" width="41.85546875" style="31" customWidth="1"/>
    <col min="4" max="4" width="45.7109375" style="31" customWidth="1"/>
    <col min="5" max="5" width="55.85546875" style="31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85" t="s">
        <v>90</v>
      </c>
      <c r="D4" s="85"/>
      <c r="E4" s="85"/>
      <c r="F4" s="85"/>
      <c r="G4" s="85"/>
    </row>
    <row r="5" spans="1:9" x14ac:dyDescent="0.25">
      <c r="C5" s="85"/>
      <c r="D5" s="85"/>
      <c r="E5" s="85"/>
      <c r="F5" s="85"/>
      <c r="G5" s="85"/>
    </row>
    <row r="9" spans="1:9" ht="21" customHeight="1" x14ac:dyDescent="0.25">
      <c r="A9" s="86" t="s">
        <v>0</v>
      </c>
      <c r="B9" s="86"/>
      <c r="C9" s="1" t="s">
        <v>561</v>
      </c>
      <c r="D9" s="87" t="s">
        <v>15</v>
      </c>
      <c r="E9" s="87"/>
      <c r="F9" s="2" t="s">
        <v>1</v>
      </c>
      <c r="G9" s="88" t="s">
        <v>560</v>
      </c>
      <c r="H9" s="89"/>
      <c r="I9" s="89"/>
    </row>
    <row r="10" spans="1:9" ht="15.75" customHeight="1" x14ac:dyDescent="0.25">
      <c r="A10" s="86" t="s">
        <v>2</v>
      </c>
      <c r="B10" s="86"/>
      <c r="C10" s="3" t="s">
        <v>14</v>
      </c>
      <c r="D10" s="87"/>
      <c r="E10" s="87"/>
    </row>
    <row r="11" spans="1:9" ht="15.75" thickBot="1" x14ac:dyDescent="0.3">
      <c r="C11" s="94" t="s">
        <v>3</v>
      </c>
      <c r="D11" s="94"/>
      <c r="E11" s="64"/>
      <c r="F11" s="94" t="s">
        <v>4</v>
      </c>
      <c r="G11" s="94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27" customHeight="1" x14ac:dyDescent="0.2">
      <c r="A13" s="12">
        <v>1</v>
      </c>
      <c r="B13" s="13" t="s">
        <v>556</v>
      </c>
      <c r="C13" s="14" t="s">
        <v>557</v>
      </c>
      <c r="D13" s="15" t="s">
        <v>558</v>
      </c>
      <c r="E13" s="15" t="s">
        <v>559</v>
      </c>
      <c r="F13" s="16">
        <v>43619</v>
      </c>
      <c r="G13" s="16">
        <v>43630</v>
      </c>
      <c r="H13" s="13">
        <v>907155</v>
      </c>
      <c r="I13" s="17">
        <v>790</v>
      </c>
    </row>
    <row r="14" spans="1:9" s="19" customFormat="1" ht="26.25" customHeight="1" x14ac:dyDescent="0.2">
      <c r="A14" s="12">
        <v>2</v>
      </c>
      <c r="B14" s="13" t="s">
        <v>562</v>
      </c>
      <c r="C14" s="14" t="s">
        <v>563</v>
      </c>
      <c r="D14" s="15" t="s">
        <v>564</v>
      </c>
      <c r="E14" s="15" t="s">
        <v>565</v>
      </c>
      <c r="F14" s="16">
        <v>43621</v>
      </c>
      <c r="G14" s="16">
        <v>43630</v>
      </c>
      <c r="H14" s="13"/>
      <c r="I14" s="17">
        <v>790</v>
      </c>
    </row>
    <row r="15" spans="1:9" s="18" customFormat="1" ht="32.25" customHeight="1" x14ac:dyDescent="0.2">
      <c r="A15" s="12">
        <v>3</v>
      </c>
      <c r="B15" s="13" t="s">
        <v>566</v>
      </c>
      <c r="C15" s="14" t="s">
        <v>567</v>
      </c>
      <c r="D15" s="15" t="s">
        <v>568</v>
      </c>
      <c r="E15" s="14" t="s">
        <v>569</v>
      </c>
      <c r="F15" s="16">
        <v>43622</v>
      </c>
      <c r="G15" s="16">
        <v>43633</v>
      </c>
      <c r="H15" s="13"/>
      <c r="I15" s="17">
        <v>790</v>
      </c>
    </row>
    <row r="16" spans="1:9" s="20" customFormat="1" ht="26.25" customHeight="1" x14ac:dyDescent="0.2">
      <c r="A16" s="12">
        <v>4</v>
      </c>
      <c r="B16" s="13" t="s">
        <v>570</v>
      </c>
      <c r="C16" s="14" t="s">
        <v>571</v>
      </c>
      <c r="D16" s="15" t="s">
        <v>572</v>
      </c>
      <c r="E16" s="15" t="s">
        <v>573</v>
      </c>
      <c r="F16" s="16">
        <v>43623</v>
      </c>
      <c r="G16" s="16">
        <v>43637</v>
      </c>
      <c r="H16" s="13">
        <v>912895</v>
      </c>
      <c r="I16" s="17">
        <v>790</v>
      </c>
    </row>
    <row r="17" spans="1:9" s="20" customFormat="1" ht="27" customHeight="1" x14ac:dyDescent="0.2">
      <c r="A17" s="12">
        <v>5</v>
      </c>
      <c r="B17" s="13" t="s">
        <v>574</v>
      </c>
      <c r="C17" s="14" t="s">
        <v>575</v>
      </c>
      <c r="D17" s="15" t="s">
        <v>576</v>
      </c>
      <c r="E17" s="15" t="s">
        <v>577</v>
      </c>
      <c r="F17" s="16">
        <v>43623</v>
      </c>
      <c r="G17" s="16">
        <v>43637</v>
      </c>
      <c r="H17" s="13">
        <v>907401</v>
      </c>
      <c r="I17" s="17">
        <v>790</v>
      </c>
    </row>
    <row r="18" spans="1:9" s="20" customFormat="1" ht="33" customHeight="1" x14ac:dyDescent="0.2">
      <c r="A18" s="12">
        <v>6</v>
      </c>
      <c r="B18" s="13" t="s">
        <v>578</v>
      </c>
      <c r="C18" s="15" t="s">
        <v>579</v>
      </c>
      <c r="D18" s="15" t="s">
        <v>564</v>
      </c>
      <c r="E18" s="15" t="s">
        <v>580</v>
      </c>
      <c r="F18" s="16">
        <v>43623</v>
      </c>
      <c r="G18" s="16">
        <v>43637</v>
      </c>
      <c r="H18" s="13">
        <v>912900</v>
      </c>
      <c r="I18" s="17">
        <v>790</v>
      </c>
    </row>
    <row r="19" spans="1:9" s="20" customFormat="1" ht="17.25" customHeight="1" x14ac:dyDescent="0.2">
      <c r="A19" s="12">
        <v>7</v>
      </c>
      <c r="B19" s="13" t="s">
        <v>581</v>
      </c>
      <c r="C19" s="15" t="s">
        <v>582</v>
      </c>
      <c r="D19" s="15" t="s">
        <v>583</v>
      </c>
      <c r="E19" s="15" t="s">
        <v>584</v>
      </c>
      <c r="F19" s="16">
        <v>43615</v>
      </c>
      <c r="G19" s="16">
        <v>43629</v>
      </c>
      <c r="H19" s="13">
        <v>911576</v>
      </c>
      <c r="I19" s="17">
        <v>790</v>
      </c>
    </row>
    <row r="20" spans="1:9" s="20" customFormat="1" ht="22.5" customHeight="1" x14ac:dyDescent="0.2">
      <c r="A20" s="12">
        <v>8</v>
      </c>
      <c r="B20" s="13" t="s">
        <v>585</v>
      </c>
      <c r="C20" s="15" t="s">
        <v>586</v>
      </c>
      <c r="D20" s="15" t="s">
        <v>259</v>
      </c>
      <c r="E20" s="15" t="s">
        <v>587</v>
      </c>
      <c r="F20" s="16">
        <v>43628</v>
      </c>
      <c r="G20" s="16">
        <v>43642</v>
      </c>
      <c r="H20" s="13">
        <v>913022</v>
      </c>
      <c r="I20" s="17">
        <v>790</v>
      </c>
    </row>
    <row r="21" spans="1:9" s="19" customFormat="1" ht="26.25" customHeight="1" x14ac:dyDescent="0.2">
      <c r="A21" s="12">
        <v>9</v>
      </c>
      <c r="B21" s="13" t="s">
        <v>588</v>
      </c>
      <c r="C21" s="14" t="s">
        <v>589</v>
      </c>
      <c r="D21" s="15" t="s">
        <v>590</v>
      </c>
      <c r="E21" s="15" t="s">
        <v>591</v>
      </c>
      <c r="F21" s="16">
        <v>43628</v>
      </c>
      <c r="G21" s="16">
        <v>43642</v>
      </c>
      <c r="H21" s="13">
        <v>913027</v>
      </c>
      <c r="I21" s="17">
        <v>790</v>
      </c>
    </row>
    <row r="22" spans="1:9" s="19" customFormat="1" ht="32.25" customHeight="1" x14ac:dyDescent="0.2">
      <c r="A22" s="12">
        <v>10</v>
      </c>
      <c r="B22" s="13" t="s">
        <v>592</v>
      </c>
      <c r="C22" s="14" t="s">
        <v>593</v>
      </c>
      <c r="D22" s="15" t="s">
        <v>594</v>
      </c>
      <c r="E22" s="15" t="s">
        <v>595</v>
      </c>
      <c r="F22" s="16">
        <v>43629</v>
      </c>
      <c r="G22" s="16">
        <v>43643</v>
      </c>
      <c r="H22" s="13">
        <v>913938</v>
      </c>
      <c r="I22" s="17">
        <v>790</v>
      </c>
    </row>
    <row r="23" spans="1:9" s="20" customFormat="1" ht="30" customHeight="1" x14ac:dyDescent="0.2">
      <c r="A23" s="12">
        <v>11</v>
      </c>
      <c r="B23" s="13" t="s">
        <v>596</v>
      </c>
      <c r="C23" s="15" t="s">
        <v>597</v>
      </c>
      <c r="D23" s="15" t="s">
        <v>598</v>
      </c>
      <c r="E23" s="15" t="s">
        <v>599</v>
      </c>
      <c r="F23" s="16">
        <v>43634</v>
      </c>
      <c r="G23" s="16">
        <v>43648</v>
      </c>
      <c r="H23" s="13">
        <v>914154</v>
      </c>
      <c r="I23" s="17">
        <v>790</v>
      </c>
    </row>
    <row r="24" spans="1:9" s="20" customFormat="1" ht="30" customHeight="1" x14ac:dyDescent="0.2">
      <c r="A24" s="12">
        <v>12</v>
      </c>
      <c r="B24" s="13" t="s">
        <v>600</v>
      </c>
      <c r="C24" s="15" t="s">
        <v>601</v>
      </c>
      <c r="D24" s="15" t="s">
        <v>602</v>
      </c>
      <c r="E24" s="15" t="s">
        <v>603</v>
      </c>
      <c r="F24" s="16">
        <v>43634</v>
      </c>
      <c r="G24" s="16">
        <v>43644</v>
      </c>
      <c r="H24" s="13">
        <v>914172</v>
      </c>
      <c r="I24" s="17">
        <v>790</v>
      </c>
    </row>
    <row r="25" spans="1:9" s="20" customFormat="1" ht="30" customHeight="1" x14ac:dyDescent="0.2">
      <c r="A25" s="12"/>
      <c r="B25" s="13"/>
      <c r="C25" s="15"/>
      <c r="D25" s="15"/>
      <c r="E25" s="15"/>
      <c r="F25" s="16"/>
      <c r="G25" s="16"/>
      <c r="H25" s="13"/>
      <c r="I25" s="17"/>
    </row>
    <row r="26" spans="1:9" s="20" customFormat="1" ht="30" customHeight="1" x14ac:dyDescent="0.2">
      <c r="A26" s="12"/>
      <c r="B26" s="13"/>
      <c r="C26" s="15"/>
      <c r="D26" s="15"/>
      <c r="E26" s="15"/>
      <c r="F26" s="16"/>
      <c r="G26" s="16"/>
      <c r="H26" s="13"/>
      <c r="I26" s="17"/>
    </row>
    <row r="28" spans="1:9" ht="15.75" thickBot="1" x14ac:dyDescent="0.3">
      <c r="A28"/>
      <c r="B28"/>
      <c r="C28"/>
      <c r="D28"/>
      <c r="E28"/>
      <c r="F28"/>
      <c r="G28"/>
      <c r="H28"/>
      <c r="I28"/>
    </row>
    <row r="29" spans="1:9" ht="24" customHeight="1" thickBot="1" x14ac:dyDescent="0.3">
      <c r="A29" s="27"/>
      <c r="B29" s="98" t="s">
        <v>608</v>
      </c>
      <c r="C29" s="98"/>
      <c r="D29" s="28"/>
      <c r="E29" s="28"/>
      <c r="G29" s="92" t="s">
        <v>16</v>
      </c>
      <c r="H29" s="93"/>
      <c r="I29" s="29">
        <f>SUM(I13:I26)</f>
        <v>9480</v>
      </c>
    </row>
    <row r="30" spans="1:9" ht="15.75" thickBot="1" x14ac:dyDescent="0.3">
      <c r="A30"/>
      <c r="B30"/>
      <c r="C30"/>
      <c r="D30"/>
      <c r="E30"/>
      <c r="F30"/>
      <c r="G30"/>
      <c r="H30"/>
      <c r="I30" s="30"/>
    </row>
    <row r="31" spans="1:9" ht="18" thickBot="1" x14ac:dyDescent="0.3">
      <c r="A31"/>
      <c r="B31" s="98">
        <f>35+25+36+19+24+12</f>
        <v>151</v>
      </c>
      <c r="C31" s="98"/>
      <c r="D31"/>
      <c r="E31"/>
      <c r="F31"/>
      <c r="G31" s="92" t="s">
        <v>18</v>
      </c>
      <c r="H31" s="93"/>
      <c r="I31" s="29">
        <f>I29+'MAYO 2019'!I48</f>
        <v>90990</v>
      </c>
    </row>
    <row r="32" spans="1:9" x14ac:dyDescent="0.25">
      <c r="A32"/>
      <c r="B32" s="95" t="s">
        <v>17</v>
      </c>
      <c r="C32" s="95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</sheetData>
  <mergeCells count="12">
    <mergeCell ref="C11:D11"/>
    <mergeCell ref="F11:G11"/>
    <mergeCell ref="C4:G5"/>
    <mergeCell ref="A9:B9"/>
    <mergeCell ref="D9:E10"/>
    <mergeCell ref="G9:I9"/>
    <mergeCell ref="A10:B10"/>
    <mergeCell ref="B29:C29"/>
    <mergeCell ref="G29:H29"/>
    <mergeCell ref="B31:C31"/>
    <mergeCell ref="G31:H31"/>
    <mergeCell ref="B32:C32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80454-DD81-4802-BA84-6D80B7CA692E}">
  <sheetPr>
    <tabColor theme="3" tint="0.39997558519241921"/>
    <pageSetUpPr fitToPage="1"/>
  </sheetPr>
  <dimension ref="A4:J62"/>
  <sheetViews>
    <sheetView view="pageLayout" topLeftCell="A52" zoomScale="70" zoomScaleNormal="85" zoomScaleSheetLayoutView="100" zoomScalePageLayoutView="70" workbookViewId="0">
      <selection activeCell="I57" sqref="I57"/>
    </sheetView>
  </sheetViews>
  <sheetFormatPr baseColWidth="10" defaultRowHeight="15" x14ac:dyDescent="0.25"/>
  <cols>
    <col min="1" max="1" width="5.7109375" style="6" customWidth="1"/>
    <col min="2" max="2" width="12.42578125" style="6" customWidth="1"/>
    <col min="3" max="3" width="41.85546875" style="31" customWidth="1"/>
    <col min="4" max="4" width="45.7109375" style="31" customWidth="1"/>
    <col min="5" max="5" width="55.85546875" style="31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85" t="s">
        <v>90</v>
      </c>
      <c r="D4" s="85"/>
      <c r="E4" s="85"/>
      <c r="F4" s="85"/>
      <c r="G4" s="85"/>
    </row>
    <row r="5" spans="1:9" x14ac:dyDescent="0.25">
      <c r="C5" s="85"/>
      <c r="D5" s="85"/>
      <c r="E5" s="85"/>
      <c r="F5" s="85"/>
      <c r="G5" s="85"/>
    </row>
    <row r="9" spans="1:9" ht="21" customHeight="1" x14ac:dyDescent="0.25">
      <c r="A9" s="86" t="s">
        <v>0</v>
      </c>
      <c r="B9" s="86"/>
      <c r="C9" s="1" t="s">
        <v>609</v>
      </c>
      <c r="D9" s="87" t="s">
        <v>15</v>
      </c>
      <c r="E9" s="87"/>
      <c r="F9" s="2" t="s">
        <v>1</v>
      </c>
      <c r="G9" s="88" t="s">
        <v>610</v>
      </c>
      <c r="H9" s="89"/>
      <c r="I9" s="89"/>
    </row>
    <row r="10" spans="1:9" ht="15.75" customHeight="1" x14ac:dyDescent="0.25">
      <c r="A10" s="86" t="s">
        <v>2</v>
      </c>
      <c r="B10" s="86"/>
      <c r="C10" s="3" t="s">
        <v>14</v>
      </c>
      <c r="D10" s="87"/>
      <c r="E10" s="87"/>
    </row>
    <row r="11" spans="1:9" ht="15.75" thickBot="1" x14ac:dyDescent="0.3">
      <c r="C11" s="94" t="s">
        <v>3</v>
      </c>
      <c r="D11" s="94"/>
      <c r="E11" s="68"/>
      <c r="F11" s="94" t="s">
        <v>4</v>
      </c>
      <c r="G11" s="94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27" customHeight="1" x14ac:dyDescent="0.2">
      <c r="A13" s="12">
        <v>1</v>
      </c>
      <c r="B13" s="12" t="s">
        <v>611</v>
      </c>
      <c r="C13" s="12" t="s">
        <v>612</v>
      </c>
      <c r="D13" s="56" t="s">
        <v>613</v>
      </c>
      <c r="E13" s="56" t="s">
        <v>653</v>
      </c>
      <c r="F13" s="70">
        <v>43648</v>
      </c>
      <c r="G13" s="22">
        <v>43693</v>
      </c>
      <c r="H13" s="12">
        <v>919804</v>
      </c>
      <c r="I13" s="17">
        <v>790</v>
      </c>
    </row>
    <row r="14" spans="1:9" s="19" customFormat="1" ht="26.25" customHeight="1" x14ac:dyDescent="0.2">
      <c r="A14" s="12">
        <v>2</v>
      </c>
      <c r="B14" s="12" t="s">
        <v>614</v>
      </c>
      <c r="C14" s="56" t="s">
        <v>615</v>
      </c>
      <c r="D14" s="21" t="s">
        <v>616</v>
      </c>
      <c r="E14" s="21" t="s">
        <v>654</v>
      </c>
      <c r="F14" s="22">
        <v>43649</v>
      </c>
      <c r="G14" s="22">
        <v>43663</v>
      </c>
      <c r="H14" s="12">
        <v>919808</v>
      </c>
      <c r="I14" s="17">
        <v>790</v>
      </c>
    </row>
    <row r="15" spans="1:9" s="18" customFormat="1" ht="32.25" customHeight="1" x14ac:dyDescent="0.2">
      <c r="A15" s="12">
        <v>3</v>
      </c>
      <c r="B15" s="12" t="s">
        <v>617</v>
      </c>
      <c r="C15" s="56" t="s">
        <v>618</v>
      </c>
      <c r="D15" s="21" t="s">
        <v>619</v>
      </c>
      <c r="E15" s="21" t="s">
        <v>655</v>
      </c>
      <c r="F15" s="22">
        <v>43649</v>
      </c>
      <c r="G15" s="22">
        <v>43663</v>
      </c>
      <c r="H15" s="12">
        <v>919824</v>
      </c>
      <c r="I15" s="17">
        <v>790</v>
      </c>
    </row>
    <row r="16" spans="1:9" s="20" customFormat="1" ht="26.25" customHeight="1" x14ac:dyDescent="0.2">
      <c r="A16" s="12">
        <v>4</v>
      </c>
      <c r="B16" s="12" t="s">
        <v>620</v>
      </c>
      <c r="C16" s="21" t="s">
        <v>621</v>
      </c>
      <c r="D16" s="21" t="s">
        <v>623</v>
      </c>
      <c r="E16" s="21" t="s">
        <v>656</v>
      </c>
      <c r="F16" s="23">
        <v>43649</v>
      </c>
      <c r="G16" s="23">
        <v>43663</v>
      </c>
      <c r="H16" s="12">
        <v>919132</v>
      </c>
      <c r="I16" s="17">
        <v>790</v>
      </c>
    </row>
    <row r="17" spans="1:9" s="20" customFormat="1" ht="27" customHeight="1" x14ac:dyDescent="0.2">
      <c r="A17" s="12">
        <v>5</v>
      </c>
      <c r="B17" s="12"/>
      <c r="C17" s="56" t="s">
        <v>624</v>
      </c>
      <c r="D17" s="21" t="s">
        <v>625</v>
      </c>
      <c r="E17" s="21" t="s">
        <v>657</v>
      </c>
      <c r="F17" s="22">
        <v>43649</v>
      </c>
      <c r="G17" s="22">
        <v>43663</v>
      </c>
      <c r="H17" s="12">
        <v>919911</v>
      </c>
      <c r="I17" s="17">
        <v>790</v>
      </c>
    </row>
    <row r="18" spans="1:9" s="20" customFormat="1" ht="33" customHeight="1" x14ac:dyDescent="0.2">
      <c r="A18" s="12">
        <v>6</v>
      </c>
      <c r="B18" s="12" t="s">
        <v>626</v>
      </c>
      <c r="C18" s="21" t="s">
        <v>627</v>
      </c>
      <c r="D18" s="21" t="s">
        <v>629</v>
      </c>
      <c r="E18" s="21" t="s">
        <v>628</v>
      </c>
      <c r="F18" s="22">
        <v>43649</v>
      </c>
      <c r="G18" s="22">
        <v>43663</v>
      </c>
      <c r="H18" s="12">
        <v>919908</v>
      </c>
      <c r="I18" s="17">
        <v>790</v>
      </c>
    </row>
    <row r="19" spans="1:9" s="20" customFormat="1" ht="25.5" customHeight="1" x14ac:dyDescent="0.2">
      <c r="A19" s="12">
        <v>7</v>
      </c>
      <c r="B19" s="12" t="s">
        <v>630</v>
      </c>
      <c r="C19" s="56" t="s">
        <v>631</v>
      </c>
      <c r="D19" s="21" t="s">
        <v>632</v>
      </c>
      <c r="E19" s="21" t="s">
        <v>658</v>
      </c>
      <c r="F19" s="22">
        <v>43650</v>
      </c>
      <c r="G19" s="22">
        <v>43661</v>
      </c>
      <c r="H19" s="12">
        <v>919884</v>
      </c>
      <c r="I19" s="17">
        <v>790</v>
      </c>
    </row>
    <row r="20" spans="1:9" s="20" customFormat="1" ht="22.5" customHeight="1" x14ac:dyDescent="0.2">
      <c r="A20" s="12">
        <v>8</v>
      </c>
      <c r="B20" s="12" t="s">
        <v>633</v>
      </c>
      <c r="C20" s="56" t="s">
        <v>634</v>
      </c>
      <c r="D20" s="21" t="s">
        <v>635</v>
      </c>
      <c r="E20" s="21" t="s">
        <v>659</v>
      </c>
      <c r="F20" s="22">
        <v>43650</v>
      </c>
      <c r="G20" s="22">
        <v>43661</v>
      </c>
      <c r="H20" s="12">
        <v>919883</v>
      </c>
      <c r="I20" s="17">
        <v>790</v>
      </c>
    </row>
    <row r="21" spans="1:9" s="19" customFormat="1" ht="26.25" customHeight="1" x14ac:dyDescent="0.2">
      <c r="A21" s="12">
        <v>9</v>
      </c>
      <c r="B21" s="12" t="s">
        <v>636</v>
      </c>
      <c r="C21" s="21" t="s">
        <v>637</v>
      </c>
      <c r="D21" s="21" t="s">
        <v>638</v>
      </c>
      <c r="E21" s="21" t="s">
        <v>660</v>
      </c>
      <c r="F21" s="22">
        <v>43650</v>
      </c>
      <c r="G21" s="22">
        <v>43661</v>
      </c>
      <c r="H21" s="12">
        <v>919962</v>
      </c>
      <c r="I21" s="17">
        <v>790</v>
      </c>
    </row>
    <row r="22" spans="1:9" s="19" customFormat="1" ht="32.25" customHeight="1" x14ac:dyDescent="0.2">
      <c r="A22" s="12">
        <v>10</v>
      </c>
      <c r="B22" s="12" t="s">
        <v>639</v>
      </c>
      <c r="C22" s="56" t="s">
        <v>640</v>
      </c>
      <c r="D22" s="21" t="s">
        <v>641</v>
      </c>
      <c r="E22" s="21" t="s">
        <v>661</v>
      </c>
      <c r="F22" s="22">
        <v>43650</v>
      </c>
      <c r="G22" s="22">
        <v>43661</v>
      </c>
      <c r="H22" s="12">
        <v>919934</v>
      </c>
      <c r="I22" s="17">
        <v>790</v>
      </c>
    </row>
    <row r="23" spans="1:9" s="20" customFormat="1" ht="30" customHeight="1" x14ac:dyDescent="0.2">
      <c r="A23" s="12">
        <v>11</v>
      </c>
      <c r="B23" s="12" t="s">
        <v>642</v>
      </c>
      <c r="C23" s="56" t="s">
        <v>643</v>
      </c>
      <c r="D23" s="21" t="s">
        <v>644</v>
      </c>
      <c r="E23" s="21" t="s">
        <v>662</v>
      </c>
      <c r="F23" s="22">
        <v>43651</v>
      </c>
      <c r="G23" s="22" t="s">
        <v>645</v>
      </c>
      <c r="H23" s="12">
        <v>919323</v>
      </c>
      <c r="I23" s="17">
        <v>790</v>
      </c>
    </row>
    <row r="24" spans="1:9" s="20" customFormat="1" ht="30" customHeight="1" x14ac:dyDescent="0.2">
      <c r="A24" s="12">
        <v>12</v>
      </c>
      <c r="B24" s="12" t="s">
        <v>646</v>
      </c>
      <c r="C24" s="56" t="s">
        <v>647</v>
      </c>
      <c r="D24" s="21" t="s">
        <v>649</v>
      </c>
      <c r="E24" s="21" t="s">
        <v>648</v>
      </c>
      <c r="F24" s="22">
        <v>43654</v>
      </c>
      <c r="G24" s="22">
        <v>43668</v>
      </c>
      <c r="H24" s="12">
        <v>920014</v>
      </c>
      <c r="I24" s="17">
        <v>790</v>
      </c>
    </row>
    <row r="25" spans="1:9" s="20" customFormat="1" ht="30" customHeight="1" x14ac:dyDescent="0.2">
      <c r="A25" s="12">
        <v>13</v>
      </c>
      <c r="B25" s="12" t="s">
        <v>650</v>
      </c>
      <c r="C25" s="56" t="s">
        <v>651</v>
      </c>
      <c r="D25" s="21" t="s">
        <v>652</v>
      </c>
      <c r="E25" s="21" t="s">
        <v>663</v>
      </c>
      <c r="F25" s="22">
        <v>43654</v>
      </c>
      <c r="G25" s="22">
        <v>43668</v>
      </c>
      <c r="H25" s="12">
        <v>919437</v>
      </c>
      <c r="I25" s="17">
        <v>790</v>
      </c>
    </row>
    <row r="26" spans="1:9" s="20" customFormat="1" ht="30" customHeight="1" x14ac:dyDescent="0.2">
      <c r="A26" s="12">
        <v>14</v>
      </c>
      <c r="B26" s="12"/>
      <c r="C26" s="56" t="s">
        <v>664</v>
      </c>
      <c r="D26" s="21" t="s">
        <v>665</v>
      </c>
      <c r="E26" s="56" t="s">
        <v>675</v>
      </c>
      <c r="F26" s="22">
        <v>43655</v>
      </c>
      <c r="G26" s="22">
        <v>43669</v>
      </c>
      <c r="H26" s="12">
        <v>921521</v>
      </c>
      <c r="I26" s="17">
        <v>790</v>
      </c>
    </row>
    <row r="27" spans="1:9" s="20" customFormat="1" ht="30" customHeight="1" x14ac:dyDescent="0.2">
      <c r="A27" s="12">
        <v>15</v>
      </c>
      <c r="B27" s="12" t="s">
        <v>666</v>
      </c>
      <c r="C27" s="56" t="s">
        <v>667</v>
      </c>
      <c r="D27" s="21" t="s">
        <v>668</v>
      </c>
      <c r="E27" s="21" t="s">
        <v>676</v>
      </c>
      <c r="F27" s="22">
        <v>43655</v>
      </c>
      <c r="G27" s="22">
        <v>43669</v>
      </c>
      <c r="H27" s="12">
        <v>920762</v>
      </c>
      <c r="I27" s="17">
        <v>790</v>
      </c>
    </row>
    <row r="28" spans="1:9" s="20" customFormat="1" ht="30" customHeight="1" x14ac:dyDescent="0.2">
      <c r="A28" s="12">
        <v>16</v>
      </c>
      <c r="B28" s="12" t="s">
        <v>669</v>
      </c>
      <c r="C28" s="21" t="s">
        <v>670</v>
      </c>
      <c r="D28" s="39" t="s">
        <v>671</v>
      </c>
      <c r="E28" s="36" t="s">
        <v>677</v>
      </c>
      <c r="F28" s="22">
        <v>43656</v>
      </c>
      <c r="G28" s="23">
        <v>43670</v>
      </c>
      <c r="H28" s="24">
        <v>921640</v>
      </c>
      <c r="I28" s="17">
        <v>790</v>
      </c>
    </row>
    <row r="29" spans="1:9" s="20" customFormat="1" ht="30" customHeight="1" x14ac:dyDescent="0.2">
      <c r="A29" s="12">
        <v>17</v>
      </c>
      <c r="B29" s="12" t="s">
        <v>672</v>
      </c>
      <c r="C29" s="56" t="s">
        <v>673</v>
      </c>
      <c r="D29" s="21" t="s">
        <v>674</v>
      </c>
      <c r="E29" s="21" t="s">
        <v>678</v>
      </c>
      <c r="F29" s="22">
        <v>43656</v>
      </c>
      <c r="G29" s="22">
        <v>43670</v>
      </c>
      <c r="H29" s="12">
        <v>921629</v>
      </c>
      <c r="I29" s="17">
        <v>790</v>
      </c>
    </row>
    <row r="30" spans="1:9" s="20" customFormat="1" ht="30" customHeight="1" x14ac:dyDescent="0.2">
      <c r="A30" s="12">
        <v>18</v>
      </c>
      <c r="B30" s="12" t="s">
        <v>679</v>
      </c>
      <c r="C30" s="56" t="s">
        <v>680</v>
      </c>
      <c r="D30" s="21" t="s">
        <v>635</v>
      </c>
      <c r="E30" s="21" t="s">
        <v>681</v>
      </c>
      <c r="F30" s="22">
        <v>43658</v>
      </c>
      <c r="G30" s="22">
        <v>43670</v>
      </c>
      <c r="H30" s="12">
        <v>921814</v>
      </c>
      <c r="I30" s="17">
        <v>790</v>
      </c>
    </row>
    <row r="31" spans="1:9" s="20" customFormat="1" ht="30" customHeight="1" x14ac:dyDescent="0.2">
      <c r="A31" s="12">
        <v>19</v>
      </c>
      <c r="B31" s="12" t="s">
        <v>682</v>
      </c>
      <c r="C31" s="56" t="s">
        <v>683</v>
      </c>
      <c r="D31" s="21" t="s">
        <v>685</v>
      </c>
      <c r="E31" s="21" t="s">
        <v>684</v>
      </c>
      <c r="F31" s="22">
        <v>43692</v>
      </c>
      <c r="G31" s="22">
        <v>43706</v>
      </c>
      <c r="H31" s="12">
        <v>920393</v>
      </c>
      <c r="I31" s="17">
        <v>790</v>
      </c>
    </row>
    <row r="32" spans="1:9" s="20" customFormat="1" ht="30" customHeight="1" x14ac:dyDescent="0.2">
      <c r="A32" s="12">
        <v>20</v>
      </c>
      <c r="B32" s="12" t="s">
        <v>686</v>
      </c>
      <c r="C32" s="21" t="s">
        <v>687</v>
      </c>
      <c r="D32" s="21" t="s">
        <v>635</v>
      </c>
      <c r="E32" s="21" t="s">
        <v>691</v>
      </c>
      <c r="F32" s="23">
        <v>43661</v>
      </c>
      <c r="G32" s="23">
        <v>43675</v>
      </c>
      <c r="H32" s="24">
        <v>920389</v>
      </c>
      <c r="I32" s="17">
        <v>790</v>
      </c>
    </row>
    <row r="33" spans="1:10" s="20" customFormat="1" ht="30" customHeight="1" x14ac:dyDescent="0.2">
      <c r="A33" s="72">
        <v>21</v>
      </c>
      <c r="B33" s="72" t="s">
        <v>688</v>
      </c>
      <c r="C33" s="73" t="s">
        <v>689</v>
      </c>
      <c r="D33" s="73" t="s">
        <v>25</v>
      </c>
      <c r="E33" s="73" t="s">
        <v>690</v>
      </c>
      <c r="F33" s="74">
        <v>43661</v>
      </c>
      <c r="G33" s="74">
        <v>43675</v>
      </c>
      <c r="H33" s="75">
        <v>921882</v>
      </c>
      <c r="I33" s="17">
        <v>790</v>
      </c>
    </row>
    <row r="34" spans="1:10" s="20" customFormat="1" ht="30" customHeight="1" x14ac:dyDescent="0.2">
      <c r="A34" s="12">
        <v>22</v>
      </c>
      <c r="B34" s="77" t="s">
        <v>692</v>
      </c>
      <c r="C34" s="77" t="s">
        <v>693</v>
      </c>
      <c r="D34" s="77" t="s">
        <v>695</v>
      </c>
      <c r="E34" s="77" t="s">
        <v>694</v>
      </c>
      <c r="F34" s="78">
        <v>43661</v>
      </c>
      <c r="G34" s="78">
        <v>43675</v>
      </c>
      <c r="H34" s="77">
        <v>921849</v>
      </c>
      <c r="I34" s="17">
        <v>790</v>
      </c>
      <c r="J34" s="76"/>
    </row>
    <row r="35" spans="1:10" s="20" customFormat="1" ht="30" customHeight="1" x14ac:dyDescent="0.2">
      <c r="A35" s="12">
        <v>23</v>
      </c>
      <c r="B35" s="77" t="s">
        <v>696</v>
      </c>
      <c r="C35" s="77" t="s">
        <v>697</v>
      </c>
      <c r="D35" s="77" t="s">
        <v>699</v>
      </c>
      <c r="E35" s="77" t="s">
        <v>698</v>
      </c>
      <c r="F35" s="78">
        <v>43661</v>
      </c>
      <c r="G35" s="78">
        <v>43675</v>
      </c>
      <c r="H35" s="77">
        <v>920961</v>
      </c>
      <c r="I35" s="17">
        <v>790</v>
      </c>
      <c r="J35" s="76"/>
    </row>
    <row r="36" spans="1:10" s="20" customFormat="1" ht="30" customHeight="1" x14ac:dyDescent="0.2">
      <c r="A36" s="72">
        <v>24</v>
      </c>
      <c r="B36" s="77" t="s">
        <v>700</v>
      </c>
      <c r="C36" s="77" t="s">
        <v>701</v>
      </c>
      <c r="D36" s="77" t="s">
        <v>703</v>
      </c>
      <c r="E36" s="77" t="s">
        <v>702</v>
      </c>
      <c r="F36" s="78">
        <v>43662</v>
      </c>
      <c r="G36" s="78">
        <v>43676</v>
      </c>
      <c r="H36" s="77">
        <v>921920</v>
      </c>
      <c r="I36" s="17">
        <v>790</v>
      </c>
      <c r="J36" s="76"/>
    </row>
    <row r="37" spans="1:10" s="20" customFormat="1" ht="30" customHeight="1" x14ac:dyDescent="0.2">
      <c r="A37" s="12">
        <v>25</v>
      </c>
      <c r="B37" s="77" t="s">
        <v>704</v>
      </c>
      <c r="C37" s="77" t="s">
        <v>705</v>
      </c>
      <c r="D37" s="77" t="s">
        <v>707</v>
      </c>
      <c r="E37" s="77" t="s">
        <v>706</v>
      </c>
      <c r="F37" s="78">
        <v>43662</v>
      </c>
      <c r="G37" s="78">
        <v>43676</v>
      </c>
      <c r="H37" s="77">
        <v>921926</v>
      </c>
      <c r="I37" s="17">
        <v>790</v>
      </c>
      <c r="J37" s="76"/>
    </row>
    <row r="38" spans="1:10" s="20" customFormat="1" ht="30" customHeight="1" x14ac:dyDescent="0.2">
      <c r="A38" s="12">
        <v>26</v>
      </c>
      <c r="B38" s="77" t="s">
        <v>708</v>
      </c>
      <c r="C38" s="77" t="s">
        <v>709</v>
      </c>
      <c r="D38" s="77" t="s">
        <v>710</v>
      </c>
      <c r="E38" s="77" t="s">
        <v>177</v>
      </c>
      <c r="F38" s="78">
        <v>43662</v>
      </c>
      <c r="G38" s="78">
        <v>43676</v>
      </c>
      <c r="H38" s="77">
        <v>921887</v>
      </c>
      <c r="I38" s="17">
        <v>790</v>
      </c>
      <c r="J38" s="76"/>
    </row>
    <row r="39" spans="1:10" s="20" customFormat="1" ht="30" customHeight="1" x14ac:dyDescent="0.2">
      <c r="A39" s="72">
        <v>27</v>
      </c>
      <c r="B39" s="77" t="s">
        <v>711</v>
      </c>
      <c r="C39" s="77" t="s">
        <v>712</v>
      </c>
      <c r="D39" s="77" t="s">
        <v>714</v>
      </c>
      <c r="E39" s="77" t="s">
        <v>713</v>
      </c>
      <c r="F39" s="78">
        <v>43663</v>
      </c>
      <c r="G39" s="78">
        <v>43679</v>
      </c>
      <c r="H39" s="77">
        <v>921041</v>
      </c>
      <c r="I39" s="17">
        <v>790</v>
      </c>
      <c r="J39" s="76"/>
    </row>
    <row r="40" spans="1:10" s="20" customFormat="1" ht="30" customHeight="1" x14ac:dyDescent="0.2">
      <c r="A40" s="12">
        <v>28</v>
      </c>
      <c r="B40" s="77" t="s">
        <v>715</v>
      </c>
      <c r="C40" s="77" t="s">
        <v>716</v>
      </c>
      <c r="D40" s="77" t="s">
        <v>622</v>
      </c>
      <c r="E40" s="77" t="s">
        <v>717</v>
      </c>
      <c r="F40" s="78">
        <v>43663</v>
      </c>
      <c r="G40" s="78">
        <v>43679</v>
      </c>
      <c r="H40" s="77">
        <v>921033</v>
      </c>
      <c r="I40" s="17">
        <v>790</v>
      </c>
    </row>
    <row r="41" spans="1:10" s="20" customFormat="1" ht="30" customHeight="1" x14ac:dyDescent="0.2">
      <c r="A41" s="12">
        <v>29</v>
      </c>
      <c r="B41" s="77" t="s">
        <v>718</v>
      </c>
      <c r="C41" s="77" t="s">
        <v>716</v>
      </c>
      <c r="D41" s="77" t="s">
        <v>720</v>
      </c>
      <c r="E41" s="77" t="s">
        <v>719</v>
      </c>
      <c r="F41" s="78">
        <v>43663</v>
      </c>
      <c r="G41" s="78">
        <v>43679</v>
      </c>
      <c r="H41" s="77">
        <v>921034</v>
      </c>
      <c r="I41" s="17">
        <v>790</v>
      </c>
    </row>
    <row r="42" spans="1:10" s="20" customFormat="1" ht="30" customHeight="1" x14ac:dyDescent="0.2">
      <c r="A42" s="72">
        <v>30</v>
      </c>
      <c r="B42" s="77" t="s">
        <v>721</v>
      </c>
      <c r="C42" s="77" t="s">
        <v>722</v>
      </c>
      <c r="D42" s="77" t="s">
        <v>724</v>
      </c>
      <c r="E42" s="77" t="s">
        <v>723</v>
      </c>
      <c r="F42" s="78">
        <v>43664</v>
      </c>
      <c r="G42" s="78">
        <v>43678</v>
      </c>
      <c r="H42" s="77">
        <v>922089</v>
      </c>
      <c r="I42" s="17">
        <v>790</v>
      </c>
    </row>
    <row r="43" spans="1:10" s="20" customFormat="1" ht="30" customHeight="1" x14ac:dyDescent="0.2">
      <c r="A43" s="12">
        <v>31</v>
      </c>
      <c r="B43" s="77" t="s">
        <v>725</v>
      </c>
      <c r="C43" s="77" t="s">
        <v>233</v>
      </c>
      <c r="D43" s="77" t="s">
        <v>727</v>
      </c>
      <c r="E43" s="77" t="s">
        <v>726</v>
      </c>
      <c r="F43" s="78">
        <v>43665</v>
      </c>
      <c r="G43" s="78">
        <v>43679</v>
      </c>
      <c r="H43" s="77">
        <v>922170</v>
      </c>
      <c r="I43" s="17">
        <v>790</v>
      </c>
    </row>
    <row r="44" spans="1:10" s="20" customFormat="1" ht="30" customHeight="1" x14ac:dyDescent="0.2">
      <c r="A44" s="12">
        <v>32</v>
      </c>
      <c r="B44" s="77" t="s">
        <v>728</v>
      </c>
      <c r="C44" s="77" t="s">
        <v>729</v>
      </c>
      <c r="D44" s="77" t="s">
        <v>583</v>
      </c>
      <c r="E44" s="77" t="s">
        <v>730</v>
      </c>
      <c r="F44" s="78">
        <v>43669</v>
      </c>
      <c r="G44" s="78">
        <v>43679</v>
      </c>
      <c r="H44" s="77">
        <v>922324</v>
      </c>
      <c r="I44" s="17">
        <v>790</v>
      </c>
    </row>
    <row r="45" spans="1:10" s="20" customFormat="1" ht="30" customHeight="1" x14ac:dyDescent="0.2">
      <c r="A45" s="72">
        <v>33</v>
      </c>
      <c r="B45" s="77" t="s">
        <v>731</v>
      </c>
      <c r="C45" s="77" t="s">
        <v>732</v>
      </c>
      <c r="D45" s="77" t="s">
        <v>733</v>
      </c>
      <c r="E45" s="77" t="s">
        <v>734</v>
      </c>
      <c r="F45" s="78">
        <v>43670</v>
      </c>
      <c r="G45" s="78">
        <v>43684</v>
      </c>
      <c r="H45" s="77">
        <v>923720</v>
      </c>
      <c r="I45" s="17">
        <v>790</v>
      </c>
    </row>
    <row r="46" spans="1:10" s="20" customFormat="1" ht="30" customHeight="1" x14ac:dyDescent="0.2">
      <c r="A46" s="12">
        <v>34</v>
      </c>
      <c r="B46" s="77" t="s">
        <v>735</v>
      </c>
      <c r="C46" s="77" t="s">
        <v>736</v>
      </c>
      <c r="D46" s="77" t="s">
        <v>737</v>
      </c>
      <c r="E46" s="77" t="s">
        <v>738</v>
      </c>
      <c r="F46" s="78">
        <v>43671</v>
      </c>
      <c r="G46" s="78">
        <v>43685</v>
      </c>
      <c r="H46" s="77">
        <v>922432</v>
      </c>
      <c r="I46" s="17">
        <v>790</v>
      </c>
    </row>
    <row r="47" spans="1:10" s="20" customFormat="1" ht="30" customHeight="1" x14ac:dyDescent="0.2">
      <c r="A47" s="12">
        <v>35</v>
      </c>
      <c r="B47" s="77" t="s">
        <v>739</v>
      </c>
      <c r="C47" s="77" t="s">
        <v>740</v>
      </c>
      <c r="D47" s="77" t="s">
        <v>25</v>
      </c>
      <c r="E47" s="77" t="s">
        <v>741</v>
      </c>
      <c r="F47" s="78">
        <v>43675</v>
      </c>
      <c r="G47" s="78">
        <v>43686</v>
      </c>
      <c r="H47" s="77">
        <v>923870</v>
      </c>
      <c r="I47" s="17">
        <v>790</v>
      </c>
    </row>
    <row r="48" spans="1:10" s="20" customFormat="1" ht="30" customHeight="1" x14ac:dyDescent="0.2">
      <c r="A48" s="72">
        <v>36</v>
      </c>
      <c r="B48" s="77" t="s">
        <v>742</v>
      </c>
      <c r="C48" s="77" t="s">
        <v>743</v>
      </c>
      <c r="D48" s="77" t="s">
        <v>744</v>
      </c>
      <c r="E48" s="77" t="s">
        <v>745</v>
      </c>
      <c r="F48" s="78">
        <v>43675</v>
      </c>
      <c r="G48" s="78">
        <v>43686</v>
      </c>
      <c r="H48" s="77">
        <v>922557</v>
      </c>
      <c r="I48" s="17">
        <v>790</v>
      </c>
    </row>
    <row r="49" spans="1:9" s="20" customFormat="1" ht="30" customHeight="1" x14ac:dyDescent="0.2">
      <c r="A49" s="12">
        <v>37</v>
      </c>
      <c r="B49" s="77" t="s">
        <v>746</v>
      </c>
      <c r="C49" s="77" t="s">
        <v>747</v>
      </c>
      <c r="D49" s="77" t="s">
        <v>748</v>
      </c>
      <c r="E49" s="77" t="s">
        <v>749</v>
      </c>
      <c r="F49" s="78">
        <v>43675</v>
      </c>
      <c r="G49" s="78">
        <v>43686</v>
      </c>
      <c r="H49" s="77">
        <v>923909</v>
      </c>
      <c r="I49" s="17">
        <v>790</v>
      </c>
    </row>
    <row r="50" spans="1:9" s="20" customFormat="1" ht="30" customHeight="1" x14ac:dyDescent="0.2">
      <c r="A50" s="12">
        <v>38</v>
      </c>
      <c r="B50" s="77" t="s">
        <v>750</v>
      </c>
      <c r="C50" s="77" t="s">
        <v>751</v>
      </c>
      <c r="D50" s="77" t="s">
        <v>348</v>
      </c>
      <c r="E50" s="77" t="s">
        <v>752</v>
      </c>
      <c r="F50" s="78">
        <v>43676</v>
      </c>
      <c r="G50" s="78">
        <v>43689</v>
      </c>
      <c r="H50" s="77"/>
      <c r="I50" s="17">
        <v>790</v>
      </c>
    </row>
    <row r="51" spans="1:9" s="20" customFormat="1" ht="30" customHeight="1" x14ac:dyDescent="0.2">
      <c r="A51" s="12">
        <v>39</v>
      </c>
      <c r="B51" s="77" t="s">
        <v>753</v>
      </c>
      <c r="C51" s="77" t="s">
        <v>754</v>
      </c>
      <c r="D51" s="77" t="s">
        <v>755</v>
      </c>
      <c r="E51" s="77" t="s">
        <v>756</v>
      </c>
      <c r="F51" s="78">
        <v>43676</v>
      </c>
      <c r="G51" s="78">
        <v>43689</v>
      </c>
      <c r="H51" s="77">
        <v>922591</v>
      </c>
      <c r="I51" s="17">
        <v>790</v>
      </c>
    </row>
    <row r="52" spans="1:9" s="20" customFormat="1" ht="30" customHeight="1" x14ac:dyDescent="0.2">
      <c r="A52" s="27"/>
      <c r="B52" s="79"/>
      <c r="C52" s="79"/>
      <c r="D52" s="80"/>
      <c r="E52" s="79"/>
      <c r="F52" s="81"/>
      <c r="G52" s="81"/>
      <c r="H52" s="79"/>
      <c r="I52" s="79"/>
    </row>
    <row r="53" spans="1:9" s="20" customFormat="1" ht="30" customHeight="1" x14ac:dyDescent="0.2">
      <c r="A53" s="27"/>
      <c r="B53" s="27"/>
      <c r="C53" s="71"/>
      <c r="D53" s="28"/>
      <c r="E53" s="28"/>
      <c r="F53" s="46"/>
      <c r="G53" s="46"/>
      <c r="H53" s="27"/>
      <c r="I53" s="45"/>
    </row>
    <row r="54" spans="1:9" ht="15.75" thickBot="1" x14ac:dyDescent="0.3">
      <c r="A54"/>
      <c r="B54"/>
      <c r="C54"/>
      <c r="D54"/>
      <c r="E54"/>
      <c r="F54"/>
      <c r="G54"/>
      <c r="H54"/>
      <c r="I54"/>
    </row>
    <row r="55" spans="1:9" ht="24" customHeight="1" thickBot="1" x14ac:dyDescent="0.3">
      <c r="A55" s="27"/>
      <c r="B55" s="98" t="s">
        <v>757</v>
      </c>
      <c r="C55" s="98"/>
      <c r="D55" s="28"/>
      <c r="E55" s="28"/>
      <c r="G55" s="92" t="s">
        <v>16</v>
      </c>
      <c r="H55" s="93"/>
      <c r="I55" s="29">
        <f>SUM(I13:I54)</f>
        <v>30810</v>
      </c>
    </row>
    <row r="56" spans="1:9" ht="15.75" thickBot="1" x14ac:dyDescent="0.3">
      <c r="A56"/>
      <c r="B56"/>
      <c r="C56"/>
      <c r="D56"/>
      <c r="E56"/>
      <c r="F56"/>
      <c r="G56"/>
      <c r="H56"/>
      <c r="I56" s="30"/>
    </row>
    <row r="57" spans="1:9" ht="18" thickBot="1" x14ac:dyDescent="0.3">
      <c r="A57"/>
      <c r="B57" s="98">
        <f>35+25+36+19+24+12+39</f>
        <v>190</v>
      </c>
      <c r="C57" s="98"/>
      <c r="D57"/>
      <c r="E57"/>
      <c r="F57"/>
      <c r="G57" s="92" t="s">
        <v>18</v>
      </c>
      <c r="H57" s="93"/>
      <c r="I57" s="29">
        <f>I55+'JUNIO 2019'!I31</f>
        <v>121800</v>
      </c>
    </row>
    <row r="58" spans="1:9" x14ac:dyDescent="0.25">
      <c r="A58"/>
      <c r="B58" s="95" t="s">
        <v>17</v>
      </c>
      <c r="C58" s="95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</sheetData>
  <mergeCells count="12">
    <mergeCell ref="C11:D11"/>
    <mergeCell ref="F11:G11"/>
    <mergeCell ref="C4:G5"/>
    <mergeCell ref="A9:B9"/>
    <mergeCell ref="D9:E10"/>
    <mergeCell ref="G9:I9"/>
    <mergeCell ref="A10:B10"/>
    <mergeCell ref="B55:C55"/>
    <mergeCell ref="G55:H55"/>
    <mergeCell ref="B57:C57"/>
    <mergeCell ref="G57:H57"/>
    <mergeCell ref="B58:C58"/>
  </mergeCells>
  <phoneticPr fontId="13" type="noConversion"/>
  <pageMargins left="0.7" right="0.7" top="0.75" bottom="0.75" header="0.3" footer="0.3"/>
  <pageSetup paperSize="5" scale="69" fitToHeight="0" orientation="landscape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19E5A-A691-46E9-B4FE-D3193150631F}">
  <sheetPr>
    <tabColor theme="3" tint="0.39997558519241921"/>
    <pageSetUpPr fitToPage="1"/>
  </sheetPr>
  <dimension ref="A4:I45"/>
  <sheetViews>
    <sheetView view="pageLayout" topLeftCell="A34" zoomScale="70" zoomScaleNormal="85" zoomScaleSheetLayoutView="100" zoomScalePageLayoutView="70" workbookViewId="0">
      <selection activeCell="I40" sqref="I40"/>
    </sheetView>
  </sheetViews>
  <sheetFormatPr baseColWidth="10" defaultRowHeight="15" x14ac:dyDescent="0.25"/>
  <cols>
    <col min="1" max="1" width="5.7109375" style="6" customWidth="1"/>
    <col min="2" max="2" width="12.42578125" style="6" customWidth="1"/>
    <col min="3" max="3" width="41.85546875" style="31" customWidth="1"/>
    <col min="4" max="4" width="45.7109375" style="31" customWidth="1"/>
    <col min="5" max="5" width="55.85546875" style="31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85" t="s">
        <v>90</v>
      </c>
      <c r="D4" s="85"/>
      <c r="E4" s="85"/>
      <c r="F4" s="85"/>
      <c r="G4" s="85"/>
    </row>
    <row r="5" spans="1:9" x14ac:dyDescent="0.25">
      <c r="C5" s="85"/>
      <c r="D5" s="85"/>
      <c r="E5" s="85"/>
      <c r="F5" s="85"/>
      <c r="G5" s="85"/>
    </row>
    <row r="9" spans="1:9" ht="21" customHeight="1" x14ac:dyDescent="0.25">
      <c r="A9" s="86" t="s">
        <v>0</v>
      </c>
      <c r="B9" s="86"/>
      <c r="C9" s="1" t="s">
        <v>758</v>
      </c>
      <c r="D9" s="87" t="s">
        <v>15</v>
      </c>
      <c r="E9" s="87"/>
      <c r="F9" s="2" t="s">
        <v>1</v>
      </c>
      <c r="G9" s="88" t="s">
        <v>759</v>
      </c>
      <c r="H9" s="89"/>
      <c r="I9" s="89"/>
    </row>
    <row r="10" spans="1:9" ht="15.75" customHeight="1" x14ac:dyDescent="0.25">
      <c r="A10" s="86" t="s">
        <v>2</v>
      </c>
      <c r="B10" s="86"/>
      <c r="C10" s="3" t="s">
        <v>14</v>
      </c>
      <c r="D10" s="87"/>
      <c r="E10" s="87"/>
    </row>
    <row r="11" spans="1:9" ht="15.75" thickBot="1" x14ac:dyDescent="0.3">
      <c r="C11" s="94" t="s">
        <v>3</v>
      </c>
      <c r="D11" s="94"/>
      <c r="E11" s="68"/>
      <c r="F11" s="94" t="s">
        <v>4</v>
      </c>
      <c r="G11" s="94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27" customHeight="1" x14ac:dyDescent="0.2">
      <c r="A13" s="12">
        <v>1</v>
      </c>
      <c r="B13" s="12" t="s">
        <v>760</v>
      </c>
      <c r="C13" s="56" t="s">
        <v>761</v>
      </c>
      <c r="D13" s="21" t="s">
        <v>762</v>
      </c>
      <c r="E13" s="21" t="s">
        <v>769</v>
      </c>
      <c r="F13" s="22">
        <v>43678</v>
      </c>
      <c r="G13" s="22">
        <v>43691</v>
      </c>
      <c r="H13" s="12">
        <v>922710</v>
      </c>
      <c r="I13" s="17">
        <v>790</v>
      </c>
    </row>
    <row r="14" spans="1:9" s="19" customFormat="1" ht="26.25" customHeight="1" x14ac:dyDescent="0.2">
      <c r="A14" s="12">
        <v>2</v>
      </c>
      <c r="B14" s="12" t="s">
        <v>763</v>
      </c>
      <c r="C14" s="56" t="s">
        <v>764</v>
      </c>
      <c r="D14" s="21" t="s">
        <v>765</v>
      </c>
      <c r="E14" s="21" t="s">
        <v>770</v>
      </c>
      <c r="F14" s="22">
        <v>43678</v>
      </c>
      <c r="G14" s="22">
        <v>43691</v>
      </c>
      <c r="H14" s="12">
        <v>924033</v>
      </c>
      <c r="I14" s="17">
        <v>790</v>
      </c>
    </row>
    <row r="15" spans="1:9" s="18" customFormat="1" ht="32.25" customHeight="1" x14ac:dyDescent="0.2">
      <c r="A15" s="12">
        <v>3</v>
      </c>
      <c r="B15" s="12" t="s">
        <v>766</v>
      </c>
      <c r="C15" s="21" t="s">
        <v>767</v>
      </c>
      <c r="D15" s="21" t="s">
        <v>768</v>
      </c>
      <c r="E15" s="21" t="s">
        <v>771</v>
      </c>
      <c r="F15" s="22">
        <v>43678</v>
      </c>
      <c r="G15" s="22">
        <v>43691</v>
      </c>
      <c r="H15" s="12">
        <v>922720</v>
      </c>
      <c r="I15" s="17">
        <v>790</v>
      </c>
    </row>
    <row r="16" spans="1:9" s="20" customFormat="1" ht="27" customHeight="1" x14ac:dyDescent="0.2">
      <c r="A16" s="12">
        <v>4</v>
      </c>
      <c r="B16" s="12"/>
      <c r="C16" s="21" t="s">
        <v>772</v>
      </c>
      <c r="D16" s="21" t="s">
        <v>773</v>
      </c>
      <c r="E16" s="21" t="s">
        <v>774</v>
      </c>
      <c r="F16" s="22">
        <v>43679</v>
      </c>
      <c r="G16" s="22">
        <v>43692</v>
      </c>
      <c r="H16" s="12">
        <v>924153</v>
      </c>
      <c r="I16" s="17">
        <v>790</v>
      </c>
    </row>
    <row r="17" spans="1:9" s="20" customFormat="1" ht="33" customHeight="1" x14ac:dyDescent="0.2">
      <c r="A17" s="12">
        <v>5</v>
      </c>
      <c r="B17" s="12" t="s">
        <v>775</v>
      </c>
      <c r="C17" s="56" t="s">
        <v>776</v>
      </c>
      <c r="D17" s="21" t="s">
        <v>777</v>
      </c>
      <c r="E17" s="21" t="s">
        <v>778</v>
      </c>
      <c r="F17" s="22">
        <v>62</v>
      </c>
      <c r="G17" s="22">
        <v>43692</v>
      </c>
      <c r="H17" s="12">
        <v>924123</v>
      </c>
      <c r="I17" s="17">
        <v>790</v>
      </c>
    </row>
    <row r="18" spans="1:9" s="20" customFormat="1" ht="17.25" customHeight="1" x14ac:dyDescent="0.2">
      <c r="A18" s="12">
        <v>6</v>
      </c>
      <c r="B18" s="12" t="s">
        <v>779</v>
      </c>
      <c r="C18" s="21" t="s">
        <v>780</v>
      </c>
      <c r="D18" s="82" t="s">
        <v>781</v>
      </c>
      <c r="E18" s="21" t="s">
        <v>782</v>
      </c>
      <c r="F18" s="22">
        <v>43529</v>
      </c>
      <c r="G18" s="22" t="s">
        <v>783</v>
      </c>
      <c r="H18" s="12">
        <v>923614</v>
      </c>
      <c r="I18" s="17">
        <v>790</v>
      </c>
    </row>
    <row r="19" spans="1:9" s="20" customFormat="1" ht="22.5" customHeight="1" x14ac:dyDescent="0.2">
      <c r="A19" s="12">
        <v>7</v>
      </c>
      <c r="B19" s="12" t="s">
        <v>784</v>
      </c>
      <c r="C19" s="56" t="s">
        <v>785</v>
      </c>
      <c r="D19" s="21" t="s">
        <v>76</v>
      </c>
      <c r="E19" s="21" t="s">
        <v>791</v>
      </c>
      <c r="F19" s="22">
        <v>43683</v>
      </c>
      <c r="G19" s="22">
        <v>43697</v>
      </c>
      <c r="H19" s="12">
        <v>922881</v>
      </c>
      <c r="I19" s="17">
        <v>790</v>
      </c>
    </row>
    <row r="20" spans="1:9" s="19" customFormat="1" ht="26.25" customHeight="1" x14ac:dyDescent="0.2">
      <c r="A20" s="12">
        <v>8</v>
      </c>
      <c r="B20" s="12" t="s">
        <v>786</v>
      </c>
      <c r="C20" s="56" t="s">
        <v>787</v>
      </c>
      <c r="D20" s="21" t="s">
        <v>788</v>
      </c>
      <c r="E20" s="21" t="s">
        <v>792</v>
      </c>
      <c r="F20" s="22">
        <v>43686</v>
      </c>
      <c r="G20" s="22">
        <v>43700</v>
      </c>
      <c r="H20" s="12">
        <v>924361</v>
      </c>
      <c r="I20" s="17">
        <v>790</v>
      </c>
    </row>
    <row r="21" spans="1:9" s="19" customFormat="1" ht="32.25" customHeight="1" x14ac:dyDescent="0.2">
      <c r="A21" s="12">
        <v>9</v>
      </c>
      <c r="B21" s="12" t="s">
        <v>789</v>
      </c>
      <c r="C21" s="56" t="s">
        <v>790</v>
      </c>
      <c r="D21" s="21" t="s">
        <v>635</v>
      </c>
      <c r="E21" s="21" t="s">
        <v>793</v>
      </c>
      <c r="F21" s="22">
        <v>43689</v>
      </c>
      <c r="G21" s="22">
        <v>43703</v>
      </c>
      <c r="H21" s="12">
        <v>924772</v>
      </c>
      <c r="I21" s="17">
        <v>790</v>
      </c>
    </row>
    <row r="22" spans="1:9" s="20" customFormat="1" ht="30" customHeight="1" x14ac:dyDescent="0.2">
      <c r="A22" s="12">
        <v>10</v>
      </c>
      <c r="B22" s="12"/>
      <c r="C22" s="56" t="s">
        <v>794</v>
      </c>
      <c r="D22" s="21" t="s">
        <v>795</v>
      </c>
      <c r="E22" s="21" t="s">
        <v>804</v>
      </c>
      <c r="F22" s="22">
        <v>43690</v>
      </c>
      <c r="G22" s="22">
        <v>43704</v>
      </c>
      <c r="H22" s="12">
        <v>924491</v>
      </c>
      <c r="I22" s="17">
        <v>790</v>
      </c>
    </row>
    <row r="23" spans="1:9" s="20" customFormat="1" ht="30" customHeight="1" x14ac:dyDescent="0.2">
      <c r="A23" s="12">
        <v>11</v>
      </c>
      <c r="B23" s="12" t="s">
        <v>796</v>
      </c>
      <c r="C23" s="56" t="s">
        <v>797</v>
      </c>
      <c r="D23" s="21" t="s">
        <v>798</v>
      </c>
      <c r="E23" s="21" t="s">
        <v>805</v>
      </c>
      <c r="F23" s="22">
        <v>43690</v>
      </c>
      <c r="G23" s="22">
        <v>43704</v>
      </c>
      <c r="H23" s="12">
        <v>924527</v>
      </c>
      <c r="I23" s="17">
        <v>790</v>
      </c>
    </row>
    <row r="24" spans="1:9" s="20" customFormat="1" ht="30" customHeight="1" x14ac:dyDescent="0.2">
      <c r="A24" s="12">
        <v>12</v>
      </c>
      <c r="B24" s="12" t="s">
        <v>799</v>
      </c>
      <c r="C24" s="56" t="s">
        <v>800</v>
      </c>
      <c r="D24" s="21" t="s">
        <v>801</v>
      </c>
      <c r="E24" s="56" t="s">
        <v>806</v>
      </c>
      <c r="F24" s="22">
        <v>43691</v>
      </c>
      <c r="G24" s="22">
        <v>43700</v>
      </c>
      <c r="H24" s="12">
        <v>924600</v>
      </c>
      <c r="I24" s="17">
        <v>790</v>
      </c>
    </row>
    <row r="25" spans="1:9" s="20" customFormat="1" ht="30" customHeight="1" x14ac:dyDescent="0.2">
      <c r="A25" s="12">
        <v>13</v>
      </c>
      <c r="B25" s="12" t="s">
        <v>802</v>
      </c>
      <c r="C25" s="56" t="s">
        <v>803</v>
      </c>
      <c r="D25" s="21" t="s">
        <v>635</v>
      </c>
      <c r="E25" s="21" t="s">
        <v>807</v>
      </c>
      <c r="F25" s="22">
        <v>43692</v>
      </c>
      <c r="G25" s="22">
        <v>43700</v>
      </c>
      <c r="H25" s="12">
        <v>925822</v>
      </c>
      <c r="I25" s="17">
        <v>790</v>
      </c>
    </row>
    <row r="26" spans="1:9" s="20" customFormat="1" ht="30" customHeight="1" x14ac:dyDescent="0.2">
      <c r="A26" s="12">
        <v>14</v>
      </c>
      <c r="B26" s="12"/>
      <c r="C26" s="21" t="s">
        <v>808</v>
      </c>
      <c r="D26" s="39" t="s">
        <v>809</v>
      </c>
      <c r="E26" s="36" t="s">
        <v>813</v>
      </c>
      <c r="F26" s="22">
        <v>43693</v>
      </c>
      <c r="G26" s="23">
        <v>43704</v>
      </c>
      <c r="H26" s="12">
        <v>926578</v>
      </c>
      <c r="I26" s="17">
        <v>790</v>
      </c>
    </row>
    <row r="27" spans="1:9" s="20" customFormat="1" ht="30" customHeight="1" x14ac:dyDescent="0.2">
      <c r="A27" s="12">
        <v>15</v>
      </c>
      <c r="B27" s="12" t="s">
        <v>810</v>
      </c>
      <c r="C27" s="56" t="s">
        <v>811</v>
      </c>
      <c r="D27" s="21" t="s">
        <v>812</v>
      </c>
      <c r="E27" s="21" t="s">
        <v>814</v>
      </c>
      <c r="F27" s="22">
        <v>43696</v>
      </c>
      <c r="G27" s="22">
        <v>43704</v>
      </c>
      <c r="H27" s="12">
        <v>926630</v>
      </c>
      <c r="I27" s="17">
        <v>790</v>
      </c>
    </row>
    <row r="28" spans="1:9" s="20" customFormat="1" ht="30" customHeight="1" x14ac:dyDescent="0.2">
      <c r="A28" s="12">
        <v>16</v>
      </c>
      <c r="B28" s="12" t="s">
        <v>815</v>
      </c>
      <c r="C28" s="56" t="s">
        <v>816</v>
      </c>
      <c r="D28" s="21" t="s">
        <v>817</v>
      </c>
      <c r="E28" s="21" t="s">
        <v>818</v>
      </c>
      <c r="F28" s="22">
        <v>43700</v>
      </c>
      <c r="G28" s="22">
        <v>43712</v>
      </c>
      <c r="H28" s="12">
        <v>926122</v>
      </c>
      <c r="I28" s="17">
        <v>790</v>
      </c>
    </row>
    <row r="29" spans="1:9" s="20" customFormat="1" ht="30" customHeight="1" x14ac:dyDescent="0.2">
      <c r="A29" s="12">
        <v>17</v>
      </c>
      <c r="B29" s="12" t="s">
        <v>819</v>
      </c>
      <c r="C29" s="56" t="s">
        <v>820</v>
      </c>
      <c r="D29" s="21" t="s">
        <v>733</v>
      </c>
      <c r="E29" s="21" t="s">
        <v>821</v>
      </c>
      <c r="F29" s="22">
        <v>43700</v>
      </c>
      <c r="G29" s="22">
        <v>43712</v>
      </c>
      <c r="H29" s="12">
        <v>926892</v>
      </c>
      <c r="I29" s="17">
        <v>790</v>
      </c>
    </row>
    <row r="30" spans="1:9" s="20" customFormat="1" ht="30" customHeight="1" x14ac:dyDescent="0.2">
      <c r="A30" s="12">
        <v>18</v>
      </c>
      <c r="B30" s="12" t="s">
        <v>822</v>
      </c>
      <c r="C30" s="21" t="s">
        <v>823</v>
      </c>
      <c r="D30" s="21" t="s">
        <v>159</v>
      </c>
      <c r="E30" s="21" t="s">
        <v>824</v>
      </c>
      <c r="F30" s="23">
        <v>43706</v>
      </c>
      <c r="G30" s="23">
        <v>43725</v>
      </c>
      <c r="H30" s="24">
        <v>927232</v>
      </c>
      <c r="I30" s="17">
        <v>790</v>
      </c>
    </row>
    <row r="31" spans="1:9" s="20" customFormat="1" ht="30" customHeight="1" x14ac:dyDescent="0.2">
      <c r="A31" s="12">
        <v>19</v>
      </c>
      <c r="B31" s="12" t="s">
        <v>825</v>
      </c>
      <c r="C31" s="21" t="s">
        <v>826</v>
      </c>
      <c r="D31" s="21" t="s">
        <v>827</v>
      </c>
      <c r="E31" s="21" t="s">
        <v>828</v>
      </c>
      <c r="F31" s="23">
        <v>43704</v>
      </c>
      <c r="G31" s="23">
        <v>43714</v>
      </c>
      <c r="H31" s="24">
        <v>926250</v>
      </c>
      <c r="I31" s="17">
        <v>790</v>
      </c>
    </row>
    <row r="32" spans="1:9" s="20" customFormat="1" ht="30" customHeight="1" x14ac:dyDescent="0.2">
      <c r="A32" s="12">
        <v>20</v>
      </c>
      <c r="B32" s="12" t="s">
        <v>829</v>
      </c>
      <c r="C32" s="21" t="s">
        <v>830</v>
      </c>
      <c r="D32" s="21" t="s">
        <v>23</v>
      </c>
      <c r="E32" s="21" t="s">
        <v>831</v>
      </c>
      <c r="F32" s="23">
        <v>43704</v>
      </c>
      <c r="G32" s="23">
        <v>43714</v>
      </c>
      <c r="H32" s="24">
        <v>926251</v>
      </c>
      <c r="I32" s="17">
        <v>790</v>
      </c>
    </row>
    <row r="33" spans="1:9" s="20" customFormat="1" ht="30" customHeight="1" x14ac:dyDescent="0.2">
      <c r="A33" s="12">
        <v>21</v>
      </c>
      <c r="B33" s="12" t="s">
        <v>832</v>
      </c>
      <c r="C33" s="21" t="s">
        <v>830</v>
      </c>
      <c r="D33" s="21" t="s">
        <v>23</v>
      </c>
      <c r="E33" s="21" t="s">
        <v>833</v>
      </c>
      <c r="F33" s="23">
        <v>43704</v>
      </c>
      <c r="G33" s="23">
        <v>43714</v>
      </c>
      <c r="H33" s="24">
        <v>926249</v>
      </c>
      <c r="I33" s="17">
        <v>790</v>
      </c>
    </row>
    <row r="34" spans="1:9" s="20" customFormat="1" ht="30" customHeight="1" x14ac:dyDescent="0.2">
      <c r="A34" s="12">
        <v>22</v>
      </c>
      <c r="B34" s="12" t="s">
        <v>834</v>
      </c>
      <c r="C34" s="21" t="s">
        <v>835</v>
      </c>
      <c r="D34" s="21" t="s">
        <v>836</v>
      </c>
      <c r="E34" s="21" t="s">
        <v>837</v>
      </c>
      <c r="F34" s="23">
        <v>43707</v>
      </c>
      <c r="G34" s="23">
        <v>43726</v>
      </c>
      <c r="H34" s="24">
        <v>928001</v>
      </c>
      <c r="I34" s="17">
        <v>790</v>
      </c>
    </row>
    <row r="35" spans="1:9" s="20" customFormat="1" ht="30" customHeight="1" x14ac:dyDescent="0.25">
      <c r="A35" s="12">
        <v>23</v>
      </c>
      <c r="B35" s="83" t="s">
        <v>838</v>
      </c>
      <c r="C35" s="83" t="s">
        <v>839</v>
      </c>
      <c r="D35" s="83" t="s">
        <v>840</v>
      </c>
      <c r="E35" s="83" t="s">
        <v>841</v>
      </c>
      <c r="F35" s="84">
        <v>43707</v>
      </c>
      <c r="G35" s="84">
        <v>43726</v>
      </c>
      <c r="H35" s="83">
        <v>927300</v>
      </c>
      <c r="I35" s="17">
        <v>790</v>
      </c>
    </row>
    <row r="37" spans="1:9" ht="15.75" thickBot="1" x14ac:dyDescent="0.3">
      <c r="A37"/>
      <c r="B37"/>
      <c r="C37"/>
      <c r="D37"/>
      <c r="E37"/>
      <c r="F37"/>
      <c r="G37"/>
      <c r="H37"/>
      <c r="I37"/>
    </row>
    <row r="38" spans="1:9" ht="24" customHeight="1" thickBot="1" x14ac:dyDescent="0.3">
      <c r="A38" s="27"/>
      <c r="B38" s="98" t="s">
        <v>842</v>
      </c>
      <c r="C38" s="98"/>
      <c r="D38" s="28"/>
      <c r="E38" s="28"/>
      <c r="G38" s="92" t="s">
        <v>16</v>
      </c>
      <c r="H38" s="93"/>
      <c r="I38" s="29">
        <f>SUM(I13:I37)</f>
        <v>18170</v>
      </c>
    </row>
    <row r="39" spans="1:9" ht="15.75" thickBot="1" x14ac:dyDescent="0.3">
      <c r="A39"/>
      <c r="B39"/>
      <c r="C39"/>
      <c r="D39"/>
      <c r="E39"/>
      <c r="F39"/>
      <c r="G39"/>
      <c r="H39"/>
      <c r="I39" s="30"/>
    </row>
    <row r="40" spans="1:9" ht="18" thickBot="1" x14ac:dyDescent="0.3">
      <c r="A40"/>
      <c r="B40" s="98">
        <f>35+25+36+19+24+12+39+23</f>
        <v>213</v>
      </c>
      <c r="C40" s="98"/>
      <c r="D40"/>
      <c r="E40"/>
      <c r="F40"/>
      <c r="G40" s="92" t="s">
        <v>18</v>
      </c>
      <c r="H40" s="93"/>
      <c r="I40" s="29">
        <f>I38+'JULIO 2019'!I57</f>
        <v>139970</v>
      </c>
    </row>
    <row r="41" spans="1:9" x14ac:dyDescent="0.25">
      <c r="A41"/>
      <c r="B41" s="95" t="s">
        <v>17</v>
      </c>
      <c r="C41" s="95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  <row r="44" spans="1:9" x14ac:dyDescent="0.25">
      <c r="A44"/>
      <c r="B44"/>
      <c r="C44"/>
      <c r="D44"/>
      <c r="E44"/>
      <c r="F44"/>
      <c r="G44"/>
      <c r="H44"/>
      <c r="I44"/>
    </row>
    <row r="45" spans="1:9" x14ac:dyDescent="0.25">
      <c r="A45"/>
      <c r="B45"/>
      <c r="C45"/>
      <c r="D45"/>
      <c r="E45"/>
      <c r="F45"/>
      <c r="G45"/>
      <c r="H45"/>
      <c r="I45"/>
    </row>
  </sheetData>
  <mergeCells count="12">
    <mergeCell ref="C11:D11"/>
    <mergeCell ref="F11:G11"/>
    <mergeCell ref="C4:G5"/>
    <mergeCell ref="A9:B9"/>
    <mergeCell ref="D9:E10"/>
    <mergeCell ref="G9:I9"/>
    <mergeCell ref="A10:B10"/>
    <mergeCell ref="B38:C38"/>
    <mergeCell ref="G38:H38"/>
    <mergeCell ref="B40:C40"/>
    <mergeCell ref="G40:H40"/>
    <mergeCell ref="B41:C41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C7570-B6A9-4859-ACDC-7BF605ED320A}">
  <sheetPr>
    <tabColor theme="3" tint="0.39997558519241921"/>
    <pageSetUpPr fitToPage="1"/>
  </sheetPr>
  <dimension ref="A4:I40"/>
  <sheetViews>
    <sheetView view="pageLayout" topLeftCell="A28" zoomScale="70" zoomScaleNormal="85" zoomScaleSheetLayoutView="100" zoomScalePageLayoutView="70" workbookViewId="0">
      <selection activeCell="I35" sqref="I35"/>
    </sheetView>
  </sheetViews>
  <sheetFormatPr baseColWidth="10" defaultRowHeight="15" x14ac:dyDescent="0.25"/>
  <cols>
    <col min="1" max="1" width="5.7109375" style="6" customWidth="1"/>
    <col min="2" max="2" width="12.42578125" style="6" customWidth="1"/>
    <col min="3" max="3" width="41.85546875" style="31" customWidth="1"/>
    <col min="4" max="4" width="45.7109375" style="31" customWidth="1"/>
    <col min="5" max="5" width="55.85546875" style="31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85" t="s">
        <v>90</v>
      </c>
      <c r="D4" s="85"/>
      <c r="E4" s="85"/>
      <c r="F4" s="85"/>
      <c r="G4" s="85"/>
    </row>
    <row r="5" spans="1:9" x14ac:dyDescent="0.25">
      <c r="C5" s="85"/>
      <c r="D5" s="85"/>
      <c r="E5" s="85"/>
      <c r="F5" s="85"/>
      <c r="G5" s="85"/>
    </row>
    <row r="9" spans="1:9" ht="21" customHeight="1" x14ac:dyDescent="0.25">
      <c r="A9" s="86" t="s">
        <v>0</v>
      </c>
      <c r="B9" s="86"/>
      <c r="C9" s="1" t="s">
        <v>843</v>
      </c>
      <c r="D9" s="87" t="s">
        <v>15</v>
      </c>
      <c r="E9" s="87"/>
      <c r="F9" s="2" t="s">
        <v>1</v>
      </c>
      <c r="G9" s="88" t="s">
        <v>844</v>
      </c>
      <c r="H9" s="89"/>
      <c r="I9" s="89"/>
    </row>
    <row r="10" spans="1:9" ht="15.75" customHeight="1" x14ac:dyDescent="0.25">
      <c r="A10" s="86" t="s">
        <v>2</v>
      </c>
      <c r="B10" s="86"/>
      <c r="C10" s="3" t="s">
        <v>14</v>
      </c>
      <c r="D10" s="87"/>
      <c r="E10" s="87"/>
    </row>
    <row r="11" spans="1:9" ht="15.75" thickBot="1" x14ac:dyDescent="0.3">
      <c r="C11" s="94" t="s">
        <v>3</v>
      </c>
      <c r="D11" s="94"/>
      <c r="E11" s="69"/>
      <c r="F11" s="94" t="s">
        <v>4</v>
      </c>
      <c r="G11" s="94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27" customHeight="1" x14ac:dyDescent="0.2">
      <c r="A13" s="12">
        <v>1</v>
      </c>
      <c r="B13" s="56"/>
      <c r="C13" s="56" t="s">
        <v>845</v>
      </c>
      <c r="D13" s="21" t="s">
        <v>846</v>
      </c>
      <c r="E13" s="21" t="s">
        <v>887</v>
      </c>
      <c r="F13" s="102">
        <v>43711</v>
      </c>
      <c r="G13" s="22">
        <v>43719</v>
      </c>
      <c r="H13" s="12">
        <v>928190</v>
      </c>
      <c r="I13" s="103">
        <v>790</v>
      </c>
    </row>
    <row r="14" spans="1:9" s="19" customFormat="1" ht="26.25" customHeight="1" x14ac:dyDescent="0.2">
      <c r="A14" s="12">
        <v>2</v>
      </c>
      <c r="B14" s="56" t="s">
        <v>847</v>
      </c>
      <c r="C14" s="56" t="s">
        <v>848</v>
      </c>
      <c r="D14" s="21" t="s">
        <v>849</v>
      </c>
      <c r="E14" s="104" t="s">
        <v>888</v>
      </c>
      <c r="F14" s="102">
        <v>43711</v>
      </c>
      <c r="G14" s="22">
        <v>43720</v>
      </c>
      <c r="H14" s="12">
        <v>928179</v>
      </c>
      <c r="I14" s="103">
        <v>790</v>
      </c>
    </row>
    <row r="15" spans="1:9" s="18" customFormat="1" ht="32.25" customHeight="1" x14ac:dyDescent="0.2">
      <c r="A15" s="12">
        <v>3</v>
      </c>
      <c r="B15" s="56"/>
      <c r="C15" s="21" t="s">
        <v>850</v>
      </c>
      <c r="D15" s="21" t="s">
        <v>270</v>
      </c>
      <c r="E15" s="21" t="s">
        <v>889</v>
      </c>
      <c r="F15" s="106">
        <v>43713</v>
      </c>
      <c r="G15" s="23">
        <v>43725</v>
      </c>
      <c r="H15" s="12">
        <v>927616</v>
      </c>
      <c r="I15" s="103">
        <v>790</v>
      </c>
    </row>
    <row r="16" spans="1:9" s="20" customFormat="1" ht="27" customHeight="1" x14ac:dyDescent="0.2">
      <c r="A16" s="12">
        <v>4</v>
      </c>
      <c r="B16" s="56" t="s">
        <v>847</v>
      </c>
      <c r="C16" s="56" t="s">
        <v>851</v>
      </c>
      <c r="D16" s="21" t="s">
        <v>852</v>
      </c>
      <c r="E16" s="21" t="s">
        <v>890</v>
      </c>
      <c r="F16" s="102">
        <v>43713</v>
      </c>
      <c r="G16" s="22">
        <v>43725</v>
      </c>
      <c r="H16" s="12">
        <v>928317</v>
      </c>
      <c r="I16" s="103">
        <v>790</v>
      </c>
    </row>
    <row r="17" spans="1:9" s="20" customFormat="1" ht="33" customHeight="1" x14ac:dyDescent="0.2">
      <c r="A17" s="12">
        <v>5</v>
      </c>
      <c r="B17" s="56" t="s">
        <v>853</v>
      </c>
      <c r="C17" s="21" t="s">
        <v>854</v>
      </c>
      <c r="D17" s="21" t="s">
        <v>855</v>
      </c>
      <c r="E17" s="21" t="s">
        <v>891</v>
      </c>
      <c r="F17" s="102">
        <v>43714</v>
      </c>
      <c r="G17" s="22">
        <v>43726</v>
      </c>
      <c r="H17" s="12">
        <v>928363</v>
      </c>
      <c r="I17" s="103">
        <v>790</v>
      </c>
    </row>
    <row r="18" spans="1:9" s="20" customFormat="1" ht="17.25" customHeight="1" x14ac:dyDescent="0.2">
      <c r="A18" s="12">
        <v>6</v>
      </c>
      <c r="B18" s="56" t="s">
        <v>856</v>
      </c>
      <c r="C18" s="56" t="s">
        <v>857</v>
      </c>
      <c r="D18" s="21" t="s">
        <v>858</v>
      </c>
      <c r="E18" s="21" t="s">
        <v>892</v>
      </c>
      <c r="F18" s="102">
        <v>43717</v>
      </c>
      <c r="G18" s="22">
        <v>43727</v>
      </c>
      <c r="H18" s="12">
        <v>927772</v>
      </c>
      <c r="I18" s="103">
        <v>790</v>
      </c>
    </row>
    <row r="19" spans="1:9" s="20" customFormat="1" ht="22.5" customHeight="1" x14ac:dyDescent="0.2">
      <c r="A19" s="12">
        <v>7</v>
      </c>
      <c r="B19" s="56" t="s">
        <v>859</v>
      </c>
      <c r="C19" s="56" t="s">
        <v>860</v>
      </c>
      <c r="D19" s="21" t="s">
        <v>635</v>
      </c>
      <c r="E19" s="21" t="s">
        <v>893</v>
      </c>
      <c r="F19" s="102">
        <v>43718</v>
      </c>
      <c r="G19" s="22">
        <v>43728</v>
      </c>
      <c r="H19" s="12">
        <v>927841</v>
      </c>
      <c r="I19" s="103">
        <v>790</v>
      </c>
    </row>
    <row r="20" spans="1:9" s="19" customFormat="1" ht="26.25" customHeight="1" x14ac:dyDescent="0.2">
      <c r="A20" s="12">
        <v>8</v>
      </c>
      <c r="B20" s="56" t="s">
        <v>861</v>
      </c>
      <c r="C20" s="56" t="s">
        <v>862</v>
      </c>
      <c r="D20" s="21" t="s">
        <v>762</v>
      </c>
      <c r="E20" s="21" t="s">
        <v>894</v>
      </c>
      <c r="F20" s="102">
        <v>43719</v>
      </c>
      <c r="G20" s="22">
        <v>43731</v>
      </c>
      <c r="H20" s="12">
        <v>927842</v>
      </c>
      <c r="I20" s="103">
        <v>790</v>
      </c>
    </row>
    <row r="21" spans="1:9" s="19" customFormat="1" ht="32.25" customHeight="1" x14ac:dyDescent="0.2">
      <c r="A21" s="12">
        <v>9</v>
      </c>
      <c r="B21" s="56" t="s">
        <v>863</v>
      </c>
      <c r="C21" s="21" t="s">
        <v>864</v>
      </c>
      <c r="D21" s="21" t="s">
        <v>865</v>
      </c>
      <c r="E21" s="21" t="s">
        <v>866</v>
      </c>
      <c r="F21" s="106">
        <v>43725</v>
      </c>
      <c r="G21" s="23">
        <v>43734</v>
      </c>
      <c r="H21" s="12">
        <v>933487</v>
      </c>
      <c r="I21" s="103">
        <v>790</v>
      </c>
    </row>
    <row r="22" spans="1:9" s="20" customFormat="1" ht="30" customHeight="1" x14ac:dyDescent="0.2">
      <c r="A22" s="12">
        <v>10</v>
      </c>
      <c r="B22" s="56" t="s">
        <v>867</v>
      </c>
      <c r="C22" s="56" t="s">
        <v>868</v>
      </c>
      <c r="D22" s="21" t="s">
        <v>635</v>
      </c>
      <c r="E22" s="21" t="s">
        <v>895</v>
      </c>
      <c r="F22" s="102">
        <v>43725</v>
      </c>
      <c r="G22" s="22">
        <v>43734</v>
      </c>
      <c r="H22" s="12">
        <v>933519</v>
      </c>
      <c r="I22" s="103">
        <v>790</v>
      </c>
    </row>
    <row r="23" spans="1:9" s="20" customFormat="1" ht="30" customHeight="1" x14ac:dyDescent="0.2">
      <c r="A23" s="12">
        <v>11</v>
      </c>
      <c r="B23" s="56" t="s">
        <v>869</v>
      </c>
      <c r="C23" s="56" t="s">
        <v>870</v>
      </c>
      <c r="D23" s="21" t="s">
        <v>871</v>
      </c>
      <c r="E23" s="21" t="s">
        <v>896</v>
      </c>
      <c r="F23" s="102">
        <v>43728</v>
      </c>
      <c r="G23" s="22">
        <v>43739</v>
      </c>
      <c r="H23" s="12">
        <v>932214</v>
      </c>
      <c r="I23" s="103">
        <v>790</v>
      </c>
    </row>
    <row r="24" spans="1:9" s="20" customFormat="1" ht="30" customHeight="1" x14ac:dyDescent="0.2">
      <c r="A24" s="12">
        <v>12</v>
      </c>
      <c r="B24" s="56"/>
      <c r="C24" s="56" t="s">
        <v>872</v>
      </c>
      <c r="D24" s="21" t="s">
        <v>873</v>
      </c>
      <c r="E24" s="21" t="s">
        <v>897</v>
      </c>
      <c r="F24" s="102">
        <v>43728</v>
      </c>
      <c r="G24" s="22">
        <v>43739</v>
      </c>
      <c r="H24" s="12">
        <v>932868</v>
      </c>
      <c r="I24" s="103">
        <v>790</v>
      </c>
    </row>
    <row r="25" spans="1:9" s="20" customFormat="1" ht="30" customHeight="1" x14ac:dyDescent="0.2">
      <c r="A25" s="12">
        <v>13</v>
      </c>
      <c r="B25" s="56" t="s">
        <v>874</v>
      </c>
      <c r="C25" s="21" t="s">
        <v>875</v>
      </c>
      <c r="D25" s="21" t="s">
        <v>876</v>
      </c>
      <c r="E25" s="21" t="s">
        <v>877</v>
      </c>
      <c r="F25" s="106">
        <v>43732</v>
      </c>
      <c r="G25" s="23">
        <v>43742</v>
      </c>
      <c r="H25" s="12">
        <v>932276</v>
      </c>
      <c r="I25" s="103">
        <v>790</v>
      </c>
    </row>
    <row r="26" spans="1:9" s="20" customFormat="1" ht="30" customHeight="1" x14ac:dyDescent="0.2">
      <c r="A26" s="12">
        <v>14</v>
      </c>
      <c r="B26" s="107" t="s">
        <v>878</v>
      </c>
      <c r="C26" s="107" t="s">
        <v>879</v>
      </c>
      <c r="D26" s="73" t="s">
        <v>880</v>
      </c>
      <c r="E26" s="73" t="s">
        <v>881</v>
      </c>
      <c r="F26" s="108">
        <v>43733</v>
      </c>
      <c r="G26" s="110">
        <v>43747</v>
      </c>
      <c r="H26" s="72">
        <v>932468</v>
      </c>
      <c r="I26" s="109">
        <v>790</v>
      </c>
    </row>
    <row r="27" spans="1:9" s="20" customFormat="1" ht="30" customHeight="1" x14ac:dyDescent="0.2">
      <c r="A27" s="12">
        <v>15</v>
      </c>
      <c r="B27" s="56" t="s">
        <v>882</v>
      </c>
      <c r="C27" s="56" t="s">
        <v>883</v>
      </c>
      <c r="D27" s="21" t="s">
        <v>836</v>
      </c>
      <c r="E27" s="21" t="s">
        <v>898</v>
      </c>
      <c r="F27" s="102">
        <v>43734</v>
      </c>
      <c r="G27" s="22">
        <v>43748</v>
      </c>
      <c r="H27" s="12">
        <v>933868</v>
      </c>
      <c r="I27" s="103">
        <v>790</v>
      </c>
    </row>
    <row r="28" spans="1:9" s="20" customFormat="1" ht="30" customHeight="1" x14ac:dyDescent="0.2">
      <c r="A28" s="12">
        <v>16</v>
      </c>
      <c r="B28" s="12" t="s">
        <v>884</v>
      </c>
      <c r="C28" s="21" t="s">
        <v>885</v>
      </c>
      <c r="D28" s="21" t="s">
        <v>348</v>
      </c>
      <c r="E28" s="21" t="s">
        <v>899</v>
      </c>
      <c r="F28" s="23">
        <v>43734</v>
      </c>
      <c r="G28" s="22">
        <v>43748</v>
      </c>
      <c r="H28" s="12">
        <v>933830</v>
      </c>
      <c r="I28" s="103">
        <v>790</v>
      </c>
    </row>
    <row r="29" spans="1:9" s="20" customFormat="1" ht="30" customHeight="1" x14ac:dyDescent="0.2">
      <c r="A29" s="27"/>
      <c r="B29" s="27"/>
      <c r="C29" s="28"/>
      <c r="D29" s="28"/>
      <c r="E29" s="28"/>
      <c r="F29" s="47"/>
      <c r="G29" s="47"/>
      <c r="H29" s="48"/>
      <c r="I29" s="45"/>
    </row>
    <row r="30" spans="1:9" s="20" customFormat="1" ht="30" customHeight="1" x14ac:dyDescent="0.2">
      <c r="A30" s="27"/>
      <c r="B30" s="27"/>
      <c r="C30" s="28"/>
      <c r="D30" s="28"/>
      <c r="E30" s="28"/>
      <c r="F30" s="47"/>
      <c r="G30" s="47"/>
      <c r="H30" s="48"/>
      <c r="I30" s="45"/>
    </row>
    <row r="32" spans="1:9" ht="15.75" thickBot="1" x14ac:dyDescent="0.3">
      <c r="A32"/>
      <c r="B32"/>
      <c r="C32"/>
      <c r="D32"/>
      <c r="E32"/>
      <c r="F32"/>
      <c r="G32"/>
      <c r="H32"/>
      <c r="I32"/>
    </row>
    <row r="33" spans="1:9" ht="24" customHeight="1" thickBot="1" x14ac:dyDescent="0.3">
      <c r="A33" s="27"/>
      <c r="B33" s="98" t="s">
        <v>886</v>
      </c>
      <c r="C33" s="98"/>
      <c r="D33" s="28"/>
      <c r="E33" s="28"/>
      <c r="G33" s="92" t="s">
        <v>16</v>
      </c>
      <c r="H33" s="93"/>
      <c r="I33" s="29">
        <f>SUM(I13:I32)</f>
        <v>12640</v>
      </c>
    </row>
    <row r="34" spans="1:9" ht="15.75" thickBot="1" x14ac:dyDescent="0.3">
      <c r="A34"/>
      <c r="B34"/>
      <c r="C34"/>
      <c r="D34"/>
      <c r="E34"/>
      <c r="F34"/>
      <c r="G34"/>
      <c r="H34"/>
      <c r="I34" s="30"/>
    </row>
    <row r="35" spans="1:9" ht="18" thickBot="1" x14ac:dyDescent="0.3">
      <c r="A35"/>
      <c r="B35" s="98">
        <f>35+25+36+19+24+12+39+23+16</f>
        <v>229</v>
      </c>
      <c r="C35" s="98"/>
      <c r="D35"/>
      <c r="E35"/>
      <c r="F35"/>
      <c r="G35" s="92" t="s">
        <v>18</v>
      </c>
      <c r="H35" s="93"/>
      <c r="I35" s="29">
        <f>I33+'AGOSTO 2019'!I40</f>
        <v>152610</v>
      </c>
    </row>
    <row r="36" spans="1:9" x14ac:dyDescent="0.25">
      <c r="A36"/>
      <c r="B36" s="95" t="s">
        <v>17</v>
      </c>
      <c r="C36" s="95"/>
      <c r="D36"/>
      <c r="E36"/>
      <c r="F36"/>
      <c r="G36"/>
      <c r="H36"/>
      <c r="I36"/>
    </row>
    <row r="37" spans="1:9" x14ac:dyDescent="0.25">
      <c r="A37"/>
      <c r="B37"/>
      <c r="C37"/>
      <c r="D37"/>
      <c r="E37"/>
      <c r="F37"/>
      <c r="G37"/>
      <c r="H37"/>
      <c r="I37"/>
    </row>
    <row r="38" spans="1:9" x14ac:dyDescent="0.25">
      <c r="A38"/>
      <c r="B38"/>
      <c r="C38"/>
      <c r="D38"/>
      <c r="E38"/>
      <c r="F38"/>
      <c r="G38"/>
      <c r="H38"/>
      <c r="I38"/>
    </row>
    <row r="39" spans="1:9" x14ac:dyDescent="0.25">
      <c r="A39"/>
      <c r="B39"/>
      <c r="C39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</sheetData>
  <mergeCells count="12">
    <mergeCell ref="B33:C33"/>
    <mergeCell ref="G33:H33"/>
    <mergeCell ref="B35:C35"/>
    <mergeCell ref="G35:H35"/>
    <mergeCell ref="B36:C36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 </vt:lpstr>
      <vt:lpstr>DICIEMBRE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 Obras1</dc:creator>
  <cp:lastModifiedBy>ARQ. LUIS JUAN</cp:lastModifiedBy>
  <dcterms:created xsi:type="dcterms:W3CDTF">2017-02-01T20:14:03Z</dcterms:created>
  <dcterms:modified xsi:type="dcterms:W3CDTF">2020-04-15T15:32:50Z</dcterms:modified>
</cp:coreProperties>
</file>