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USOS\"/>
    </mc:Choice>
  </mc:AlternateContent>
  <xr:revisionPtr revIDLastSave="0" documentId="13_ncr:1_{C688DCDF-B1A4-46AC-AA2F-C9E8793F53FE}" xr6:coauthVersionLast="45" xr6:coauthVersionMax="45" xr10:uidLastSave="{00000000-0000-0000-0000-000000000000}"/>
  <bookViews>
    <workbookView xWindow="-120" yWindow="-120" windowWidth="20730" windowHeight="11160" tabRatio="638" firstSheet="2" activeTab="7" xr2:uid="{00000000-000D-0000-FFFF-FFFF00000000}"/>
  </bookViews>
  <sheets>
    <sheet name="ENERO 2020" sheetId="13" r:id="rId1"/>
    <sheet name="FEBRERO 2020" sheetId="18" r:id="rId2"/>
    <sheet name="MARZO 2020" sheetId="7" r:id="rId3"/>
    <sheet name="ABRIL 2020" sheetId="19" r:id="rId4"/>
    <sheet name="MAYO 2020" sheetId="20" r:id="rId5"/>
    <sheet name="JUNIO 2020" sheetId="21" r:id="rId6"/>
    <sheet name="JULIO 2020 " sheetId="22" r:id="rId7"/>
    <sheet name="AGO0STO 2020" sheetId="23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3" l="1"/>
  <c r="I60" i="23"/>
  <c r="I33" i="23"/>
  <c r="B71" i="22"/>
  <c r="I69" i="22"/>
  <c r="I71" i="22" s="1"/>
  <c r="I33" i="22"/>
  <c r="B70" i="21"/>
  <c r="B35" i="20"/>
  <c r="I68" i="21"/>
  <c r="I70" i="21" s="1"/>
  <c r="I33" i="21"/>
  <c r="I35" i="20"/>
  <c r="I33" i="20"/>
  <c r="I33" i="19"/>
  <c r="I31" i="19"/>
  <c r="B33" i="19"/>
  <c r="B34" i="18" l="1"/>
  <c r="B40" i="7"/>
  <c r="I40" i="7"/>
  <c r="I38" i="7"/>
  <c r="I32" i="18"/>
  <c r="I30" i="13"/>
  <c r="I28" i="13"/>
  <c r="B30" i="13"/>
  <c r="I34" i="18" l="1"/>
</calcChain>
</file>

<file path=xl/sharedStrings.xml><?xml version="1.0" encoding="utf-8"?>
<sst xmlns="http://schemas.openxmlformats.org/spreadsheetml/2006/main" count="820" uniqueCount="579">
  <si>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</si>
  <si>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</si>
  <si>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</si>
  <si>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</si>
  <si>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</si>
  <si>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</si>
  <si>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</si>
  <si>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</si>
  <si>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</si>
  <si>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</si>
  <si>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</si>
  <si>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</si>
  <si>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</si>
  <si>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</si>
  <si>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</si>
  <si>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USOS Y DESTINOS ESPECIFICOS</t>
  </si>
  <si>
    <t>TOTAL</t>
  </si>
  <si>
    <t>ACUMULADOS</t>
  </si>
  <si>
    <t>TOTAL ACUMULADO</t>
  </si>
  <si>
    <t>LONCHERIA</t>
  </si>
  <si>
    <t>COCINA ECONOMICA</t>
  </si>
  <si>
    <t>RESTAURANTE</t>
  </si>
  <si>
    <t>31 DE ENERO DE 2019</t>
  </si>
  <si>
    <t>01/01/2019 AL 31/01/2019</t>
  </si>
  <si>
    <t>TIENDA DE REGALOS</t>
  </si>
  <si>
    <t>DIRECCION DE ORDENAMIENTO TERRITORIAL</t>
  </si>
  <si>
    <t>PASTELERIA</t>
  </si>
  <si>
    <t>TAQUERIA</t>
  </si>
  <si>
    <t xml:space="preserve">TOTAL ACUMULADO </t>
  </si>
  <si>
    <t>REFACCIONARIA</t>
  </si>
  <si>
    <t>TIENDA DE ROPA</t>
  </si>
  <si>
    <t>JOSE MARIA GONZALEZ DE HERMOSILLO</t>
  </si>
  <si>
    <t>HAMBURGUESAS</t>
  </si>
  <si>
    <t>OBISPO SERAFIN VAZQUEZ</t>
  </si>
  <si>
    <t>USO-001/20</t>
  </si>
  <si>
    <t>RAMIRO GAYTAN SERRATOS</t>
  </si>
  <si>
    <t>ARTICULOS PARA DECO DE INTERIORES</t>
  </si>
  <si>
    <t>USO-002/20</t>
  </si>
  <si>
    <t>JOSE DE JESUS GUTIERREZ COBIAN</t>
  </si>
  <si>
    <t>RENTA DE TRAJES</t>
  </si>
  <si>
    <t>USO-003/20</t>
  </si>
  <si>
    <t>MARIA IRMA VILLA CISNEROS</t>
  </si>
  <si>
    <t>RESTAURANTE-CAFETERIA</t>
  </si>
  <si>
    <t>USO-004/20</t>
  </si>
  <si>
    <t>PATRICIA HERNANDEZ RAMOS</t>
  </si>
  <si>
    <t>CONSULTORIO DENTAL Y RAYOS X</t>
  </si>
  <si>
    <t>USO-005/20</t>
  </si>
  <si>
    <t>HECTOR ISAAC ROSALES BERNAL</t>
  </si>
  <si>
    <t>FLORISTERIA</t>
  </si>
  <si>
    <t>USO-007/20</t>
  </si>
  <si>
    <t>MARIO FUENTES OCHOA</t>
  </si>
  <si>
    <t>ESTACIONAMIENTO PUBLICO</t>
  </si>
  <si>
    <t>USO-010/20</t>
  </si>
  <si>
    <t>DELIA CAZAREZ PEREZ</t>
  </si>
  <si>
    <t>IGNACIO MEJIA # 76</t>
  </si>
  <si>
    <t>DEGOLLADO  # 62</t>
  </si>
  <si>
    <t>DONATO GUERRA OROZCO # 440</t>
  </si>
  <si>
    <t>FEDERICO DEL TORO # 637</t>
  </si>
  <si>
    <t>IGNACIO ALDAMA GONZALEZ # 104</t>
  </si>
  <si>
    <t>FEDERICO DEL TORO # 727</t>
  </si>
  <si>
    <t>ABASOLO # 561</t>
  </si>
  <si>
    <t>No. DE REGISTROS 7</t>
  </si>
  <si>
    <t>29 DE FEBRERO DEL 2020</t>
  </si>
  <si>
    <t>01/02/2020 AL 29/02/2020</t>
  </si>
  <si>
    <t>USO-012/20</t>
  </si>
  <si>
    <t>MARCO ANTONIO GALEANA</t>
  </si>
  <si>
    <t>MTRA. REFUGIO BARRAGAN</t>
  </si>
  <si>
    <t>USO-014/20</t>
  </si>
  <si>
    <t>JESUS ARACELI MORAN GARCIA</t>
  </si>
  <si>
    <t>USO-015/20</t>
  </si>
  <si>
    <t xml:space="preserve">NORMA ALICIA LLERENA </t>
  </si>
  <si>
    <t>RESTAURANT-BAR</t>
  </si>
  <si>
    <t>RAMON CORONA MADRIGAL</t>
  </si>
  <si>
    <t>USO-016/20</t>
  </si>
  <si>
    <t>MARIELA ALVAREZ LARIOS</t>
  </si>
  <si>
    <t>CAFETERIA</t>
  </si>
  <si>
    <t xml:space="preserve">IGNACIO ALLENDE UNZAGA </t>
  </si>
  <si>
    <t>USO-017/20</t>
  </si>
  <si>
    <t>LIBRADO COVARRUBIAS COBIAN</t>
  </si>
  <si>
    <t>BODEGAS</t>
  </si>
  <si>
    <t>CALLE SIN NOMBRE</t>
  </si>
  <si>
    <t>USO-018/20</t>
  </si>
  <si>
    <t>SANDRA CEJA VALENCIA</t>
  </si>
  <si>
    <t>USO-019/20</t>
  </si>
  <si>
    <t>MARIA DEL CARMEN GARCIA RIVERA</t>
  </si>
  <si>
    <t>EDUCACION MEDIA SUPERIOR</t>
  </si>
  <si>
    <t>USO-020/20</t>
  </si>
  <si>
    <t>MIRYAM ANAID RODRIGUEZ CUEVAS</t>
  </si>
  <si>
    <t>USO-021/20</t>
  </si>
  <si>
    <t>GILBERTO DEL TORO GODOY</t>
  </si>
  <si>
    <t>VENTA ILUMINACION Y ELECTRICA</t>
  </si>
  <si>
    <t>USO-022/20</t>
  </si>
  <si>
    <t>ADOLFO TOSCANO GOMEZ</t>
  </si>
  <si>
    <t>BANCO</t>
  </si>
  <si>
    <t>USO-024/20</t>
  </si>
  <si>
    <t>ROSENDO QUINTERO LIZARDI</t>
  </si>
  <si>
    <t>HABITACIONAL UNIFAMILIAR</t>
  </si>
  <si>
    <t>IGNACIO MEJIA S/N</t>
  </si>
  <si>
    <t>USO-025/20</t>
  </si>
  <si>
    <t>MONICA ISABEL FLORES ZUÑIGA</t>
  </si>
  <si>
    <t>USO-027/20</t>
  </si>
  <si>
    <t>ROXANA SAMANTHA PADILLA AVILA</t>
  </si>
  <si>
    <t>LIBRERÍA</t>
  </si>
  <si>
    <t>USO-028/20</t>
  </si>
  <si>
    <t>RAFAEL ORTEGA GARCIA</t>
  </si>
  <si>
    <t>LOCAL ANEXO A CASA</t>
  </si>
  <si>
    <t xml:space="preserve">USO-029/20   </t>
  </si>
  <si>
    <t>LESLY ANAHI LOPEZ BARBOZA</t>
  </si>
  <si>
    <t>USO-031-20</t>
  </si>
  <si>
    <t>CARLOS ALBERTO GONZALEZ FRIAS</t>
  </si>
  <si>
    <t>ROPA Y ACCESORIOS</t>
  </si>
  <si>
    <t>USO-032-20</t>
  </si>
  <si>
    <t>H AYUNTAMIENTO</t>
  </si>
  <si>
    <t>PEDRO RAMIREZ VAZQUEZ</t>
  </si>
  <si>
    <t>GOMEZ FARIAS # 308</t>
  </si>
  <si>
    <t>FRANCISCO GENERAL ANAYA # 167</t>
  </si>
  <si>
    <t>JUAN JOSE ARREOLA ZUÑIGA # 770</t>
  </si>
  <si>
    <t>REFORMA # 92</t>
  </si>
  <si>
    <t>JUAREZ # 43</t>
  </si>
  <si>
    <t>IGNACIO COMONFORT # 577</t>
  </si>
  <si>
    <t>GUADALUPE VICTORIA # 9</t>
  </si>
  <si>
    <t>MARCOS GORDOA # 279</t>
  </si>
  <si>
    <t>JOSE MARIA GONZALEZ  # 2035</t>
  </si>
  <si>
    <t>FEDERICO DEL TORO # 327</t>
  </si>
  <si>
    <t>31 DE MARZO DEL 2020</t>
  </si>
  <si>
    <t>USO-033/20</t>
  </si>
  <si>
    <t>OMAR CHAVEZ MAGAÑA</t>
  </si>
  <si>
    <t>USO-034/20</t>
  </si>
  <si>
    <t>MARIA LAURA LOPEZ CISNEROS</t>
  </si>
  <si>
    <t>VENTA DE REPOSTERIA</t>
  </si>
  <si>
    <t>USO-035/20</t>
  </si>
  <si>
    <t>LESLI GABRIELA ACEVES MANZANO</t>
  </si>
  <si>
    <t>USO-036/20</t>
  </si>
  <si>
    <t>DIANA BERENICE MONTIEL LOPEZ</t>
  </si>
  <si>
    <t>BOUTIQUE</t>
  </si>
  <si>
    <t>JOSE A QUINTANAR</t>
  </si>
  <si>
    <t>USO-037/20</t>
  </si>
  <si>
    <t>ELSA IVETTE ALDANA ORNELAS</t>
  </si>
  <si>
    <t>USO-040/20</t>
  </si>
  <si>
    <t>ROSABEL MORENO GARCIA DE ALBA</t>
  </si>
  <si>
    <t>USO-041/20</t>
  </si>
  <si>
    <t>OSBALDO SANCHEZ HERNANDEZ</t>
  </si>
  <si>
    <t>USO-042/20</t>
  </si>
  <si>
    <t>JAVIER MARTINEZ VIRGEN</t>
  </si>
  <si>
    <t>VENTA DE POLLO ASADO</t>
  </si>
  <si>
    <t>FELIPE MENDEZ ALCARAZ</t>
  </si>
  <si>
    <t>ANA ISABEL CAMACHO IRIBE</t>
  </si>
  <si>
    <t xml:space="preserve">RESTAURANTE </t>
  </si>
  <si>
    <t>No. DE REGISTRO 10</t>
  </si>
  <si>
    <t>REFUGIO BARRAGAN DE TOSCANO # 56</t>
  </si>
  <si>
    <t>CALZADA MADERO Y CARRANZA # 495</t>
  </si>
  <si>
    <t>LAZARO CARDENAS # 36</t>
  </si>
  <si>
    <t>FEDERICO DEL TORO # 726</t>
  </si>
  <si>
    <t>OCAMPO # 124</t>
  </si>
  <si>
    <t>1 MAYO # 461</t>
  </si>
  <si>
    <t>PEDRO MORENO GONZALEZ # 43</t>
  </si>
  <si>
    <t>USO-043/20</t>
  </si>
  <si>
    <t>USO-045/20</t>
  </si>
  <si>
    <t>USO-048/20</t>
  </si>
  <si>
    <t>AGUSTIN MORENO GUTIERREZ</t>
  </si>
  <si>
    <t>TURISTICO HOTELERO</t>
  </si>
  <si>
    <t>TABLA LARGA</t>
  </si>
  <si>
    <t>USO-049/20</t>
  </si>
  <si>
    <t>RAFAEL TORRES CHAVEZ</t>
  </si>
  <si>
    <t xml:space="preserve">POLLERIA </t>
  </si>
  <si>
    <t>IGNACIO MARISCAL 60</t>
  </si>
  <si>
    <t>USO-050/20</t>
  </si>
  <si>
    <t>JOSE DEL TORO BAYARDO</t>
  </si>
  <si>
    <t>AUTOLAVADO</t>
  </si>
  <si>
    <t>JOSE SILVERIO NUÑEZ 101</t>
  </si>
  <si>
    <t>USO-051/20</t>
  </si>
  <si>
    <t xml:space="preserve">GRUPO FRUTICOLA DEL NEVADO </t>
  </si>
  <si>
    <t>AGRICOLA</t>
  </si>
  <si>
    <t xml:space="preserve">PASITO DE LA GALERA </t>
  </si>
  <si>
    <t>USO-053/20</t>
  </si>
  <si>
    <t>JOSE LUIS GARCIA SANCHEZ</t>
  </si>
  <si>
    <t>UNIFAMILIAR DENSIDAD ALTA</t>
  </si>
  <si>
    <t>VIOLETAS 16</t>
  </si>
  <si>
    <t>USO-054/20</t>
  </si>
  <si>
    <t>ISRAEL ZUÑIGA ESPINOZA</t>
  </si>
  <si>
    <t>CASA HABITACION</t>
  </si>
  <si>
    <t>OBISPO SERAFIN 772</t>
  </si>
  <si>
    <t>USO-055/20</t>
  </si>
  <si>
    <t>ANA MARGARITA JUAREZ VEGA</t>
  </si>
  <si>
    <t xml:space="preserve">VENTA DE POLLOS </t>
  </si>
  <si>
    <t>CALZADA 540</t>
  </si>
  <si>
    <t>USO-056/20</t>
  </si>
  <si>
    <t>ARTURO ANAYA FLORES</t>
  </si>
  <si>
    <t>CALLE DE LÑA CRUZ</t>
  </si>
  <si>
    <t>USO-057/20</t>
  </si>
  <si>
    <t>FERTILEAL SA DE CV</t>
  </si>
  <si>
    <t>AGROQUIMICOS</t>
  </si>
  <si>
    <t>VICENTE GUERRERO 114</t>
  </si>
  <si>
    <t>No. DE REGISTRO 9</t>
  </si>
  <si>
    <t>USO-059/20</t>
  </si>
  <si>
    <t>JAQUELINE BELTRAN DE LA TORRE</t>
  </si>
  <si>
    <t>ABARROTES</t>
  </si>
  <si>
    <t>PONCIANO ARRIAGA 3</t>
  </si>
  <si>
    <t>USO-060/20</t>
  </si>
  <si>
    <t>MIRIAM ELIZABETH GARCIA LOPEZ</t>
  </si>
  <si>
    <t>ESTETICA</t>
  </si>
  <si>
    <t>CALLE EL GRULLO</t>
  </si>
  <si>
    <t>USO-061/20</t>
  </si>
  <si>
    <t>JUAN CARLOS VILLA MURGUIA</t>
  </si>
  <si>
    <t>OBISPO SERAFIN 491C</t>
  </si>
  <si>
    <t>USO-062/20</t>
  </si>
  <si>
    <t>MARIA VICTORIO RIVERA</t>
  </si>
  <si>
    <t>LOCAL COMERCIAL Y SERVICIO</t>
  </si>
  <si>
    <t>INDEPENDENCIA 27</t>
  </si>
  <si>
    <t>USO-063/20</t>
  </si>
  <si>
    <t>JUAN JOSE TOSCANO VICTORIO</t>
  </si>
  <si>
    <t>INDEPENDECIA 29</t>
  </si>
  <si>
    <t>USO-064/20</t>
  </si>
  <si>
    <t>CLAUDIA MARISA HERNANDEZ VAZQUEZ</t>
  </si>
  <si>
    <t>CONSULTORIO DENTAL</t>
  </si>
  <si>
    <t>CARLOS PAEZ STILLE 506</t>
  </si>
  <si>
    <t>USO-065/20</t>
  </si>
  <si>
    <t>JUAN CARLOS NAVARRO VERGARA</t>
  </si>
  <si>
    <t>EUFEMIO ZAPATA 59</t>
  </si>
  <si>
    <t>USO-066/20</t>
  </si>
  <si>
    <t>SANDRA VERONICA AGUILAR MARTINEZ</t>
  </si>
  <si>
    <t>MUNICIPIO LIBRE 47</t>
  </si>
  <si>
    <t>USO-068/20</t>
  </si>
  <si>
    <t>MARIA LEYNI MURILLO PEREZ</t>
  </si>
  <si>
    <t>FEDERICO  DEL TORO 449</t>
  </si>
  <si>
    <t>USO-067/20</t>
  </si>
  <si>
    <t>YAEL BETSABE CORDOVA VILLA</t>
  </si>
  <si>
    <t>AGUA PURIFICADA</t>
  </si>
  <si>
    <t>AQUILES SERDAN 7</t>
  </si>
  <si>
    <t>USO-069/20</t>
  </si>
  <si>
    <t>RODRIGO RODRIGUEZ TOPRRES</t>
  </si>
  <si>
    <t>MENUDERIA</t>
  </si>
  <si>
    <t>MELCHOR OCAMPO 315</t>
  </si>
  <si>
    <t>USO-070/20</t>
  </si>
  <si>
    <t>MIGUEL ANGEL QUIROZ VALENCIA</t>
  </si>
  <si>
    <t>CARNICERIA</t>
  </si>
  <si>
    <t>MARIANO ESCOBEDO 89</t>
  </si>
  <si>
    <t>USO-071/20</t>
  </si>
  <si>
    <t>ZARE AGRHOS S DE RL DE CV</t>
  </si>
  <si>
    <t>FERTILIZANTES</t>
  </si>
  <si>
    <t>MIGUEL DE LA MADRID S/N</t>
  </si>
  <si>
    <t>USO-072/20</t>
  </si>
  <si>
    <t>JOSE MARTIN DE LA CRUZ BARAJAS</t>
  </si>
  <si>
    <t>MINI SUPER</t>
  </si>
  <si>
    <t>RAMON CORONA 550</t>
  </si>
  <si>
    <t>USO-073/20</t>
  </si>
  <si>
    <t>INDUSTRIALES CREWA S.A. P.I. DE C.V.</t>
  </si>
  <si>
    <t>FERRETERIA</t>
  </si>
  <si>
    <t>CRISTOBAL COLON 577</t>
  </si>
  <si>
    <t>USO-074/20</t>
  </si>
  <si>
    <t>NESTOR ESPINOZA ZEPEDA</t>
  </si>
  <si>
    <t>ARTICULOS DE COCINA Y PLASTICOS</t>
  </si>
  <si>
    <t>NICOLAS BRAVO 333</t>
  </si>
  <si>
    <t>USO-075/20</t>
  </si>
  <si>
    <t>CLEMENTINA GUTIERREZ MAGAÑA</t>
  </si>
  <si>
    <t>MARCOS GORDOA 150</t>
  </si>
  <si>
    <t>USO-076/20</t>
  </si>
  <si>
    <t xml:space="preserve">CASA DE REHABILITACION CRISTIANA </t>
  </si>
  <si>
    <t>CENTRO DE REHABILITACION</t>
  </si>
  <si>
    <t>NICOLAS BRAVO 284</t>
  </si>
  <si>
    <t>31 DE MAYO  DEL 2020</t>
  </si>
  <si>
    <t>30 DE ABRIL DEL 2020</t>
  </si>
  <si>
    <t>31 DE JUNIO DEL 2020</t>
  </si>
  <si>
    <t>01/06/2019 AL 31/06/2020</t>
  </si>
  <si>
    <t>USO-077/20</t>
  </si>
  <si>
    <t>ALBERTO DANIEL RODRIGUEZ RIVERA</t>
  </si>
  <si>
    <t>RESTAURANT BAR</t>
  </si>
  <si>
    <t>COLON 120</t>
  </si>
  <si>
    <t>USO-078/20</t>
  </si>
  <si>
    <t>DALILA MANZANO ROJAS</t>
  </si>
  <si>
    <t>1 DE MAYO 207</t>
  </si>
  <si>
    <t>USO-079/20</t>
  </si>
  <si>
    <t>GLORIA LETICIA SANCHEZ HERNADNEZ</t>
  </si>
  <si>
    <t>AGENCIA DE VIAJES</t>
  </si>
  <si>
    <t>1 DE MAYO 126 INT 4</t>
  </si>
  <si>
    <t>USO-080/20</t>
  </si>
  <si>
    <t>CARLA VERONICA GUZMAN GARCIA</t>
  </si>
  <si>
    <t>HELADERIA Y PALETERIA</t>
  </si>
  <si>
    <t>CRISTOBAL COLON 159</t>
  </si>
  <si>
    <t>USO-081/20</t>
  </si>
  <si>
    <t>MAYA EDITH GOMEZ CAMPOS</t>
  </si>
  <si>
    <t>CARLOS PAEZ STILLE 25</t>
  </si>
  <si>
    <t>USO-082/20</t>
  </si>
  <si>
    <t>GAS LOS ALTOS SA DE CV</t>
  </si>
  <si>
    <t>GASERA</t>
  </si>
  <si>
    <t>AV JOSE MARIA GONZALEZ 543</t>
  </si>
  <si>
    <t>USO-083/20</t>
  </si>
  <si>
    <t>GRSS CONTADORES PUBLICOS SA DE CV</t>
  </si>
  <si>
    <t>OFICINAS ADMON</t>
  </si>
  <si>
    <t>EULOGIO RICO 68</t>
  </si>
  <si>
    <t>USO-84/20</t>
  </si>
  <si>
    <t xml:space="preserve">TEOFILO LOPEZ HERNANDEZVENTA </t>
  </si>
  <si>
    <t>VENTA DE POLLOS ASADOS</t>
  </si>
  <si>
    <t>RAMON CORONA MADRIGAL 550</t>
  </si>
  <si>
    <t>USO-085/20</t>
  </si>
  <si>
    <t>ANA ISABEL JIMENEZ ESPINOZA</t>
  </si>
  <si>
    <t>FARMACIA</t>
  </si>
  <si>
    <t>VICENTE GUERRERO SALDAÑA 57</t>
  </si>
  <si>
    <t>USO-086/20</t>
  </si>
  <si>
    <t>ELMO NOE SANCHEZ MUNGUIA</t>
  </si>
  <si>
    <t>TECALITLAN 308</t>
  </si>
  <si>
    <t>USO-087/20LA</t>
  </si>
  <si>
    <t>LAURA CARDENAS CEJA</t>
  </si>
  <si>
    <t>VENTA Y RECARGA DE EQUIPO CONTRA INCENDIOS</t>
  </si>
  <si>
    <t>SILVERIO NUÑEZ 86</t>
  </si>
  <si>
    <t>USO-088/20</t>
  </si>
  <si>
    <t>NOE YAIR BALTAZAR LOZANO</t>
  </si>
  <si>
    <t>ACCESORIOS Y JUGUETES DE COLECCIÓN</t>
  </si>
  <si>
    <t>FEDERICO DEL TORO 123</t>
  </si>
  <si>
    <t>USO-089/20</t>
  </si>
  <si>
    <t>HELEODORO JAIME CARRILLO CEJA</t>
  </si>
  <si>
    <t>CONSULTORIO MEDICO</t>
  </si>
  <si>
    <t xml:space="preserve">CRITOBAL COLON </t>
  </si>
  <si>
    <t>USO-090/20</t>
  </si>
  <si>
    <t>MA DEL ROSARIO SANTIAGO</t>
  </si>
  <si>
    <t>TALLER MECANICO</t>
  </si>
  <si>
    <t>DARIO VARGAS 81</t>
  </si>
  <si>
    <t>USO-091/20</t>
  </si>
  <si>
    <t>LUIS GERARDO GARCIA VILLALVAZO</t>
  </si>
  <si>
    <t>CALZADA MADERO Y CARRANZA</t>
  </si>
  <si>
    <t>USO-092/20</t>
  </si>
  <si>
    <t>RUBEN CHAVEZ HERNANDEZ</t>
  </si>
  <si>
    <t>PROL. GUADALUPE VICTORIA 212</t>
  </si>
  <si>
    <t>19/069/20</t>
  </si>
  <si>
    <t>USO-094/20</t>
  </si>
  <si>
    <t>GEORGINA RODRIGUEZ GUIZAR</t>
  </si>
  <si>
    <t>NEVERIA</t>
  </si>
  <si>
    <t>IGNACIO ALLENDE UNZAGA S/N</t>
  </si>
  <si>
    <t>USO-095/20</t>
  </si>
  <si>
    <t>ESTHER MARGARITA PEREZ SIDAUDI</t>
  </si>
  <si>
    <t>INSTALACION DE ALARMAS Y AUTOESTEREOS</t>
  </si>
  <si>
    <t>JOSE A. QUINTANAR 18</t>
  </si>
  <si>
    <t>SUBTOTAL</t>
  </si>
  <si>
    <t>JUAN PABLO BARRGAN NEGRETE</t>
  </si>
  <si>
    <t>LAVANDERIA Y ´PLANCHADURIA</t>
  </si>
  <si>
    <t>USO-097/20</t>
  </si>
  <si>
    <t>MARIA DE LA LUZ DE LA CRUZ HERNANDEZ</t>
  </si>
  <si>
    <t>SAN DIEGO 26</t>
  </si>
  <si>
    <t>USO-100/20</t>
  </si>
  <si>
    <t>RODRIGUEZ NEGRETE Y ASOCIADOS S.C.</t>
  </si>
  <si>
    <t>DESPACHO CONTABLE</t>
  </si>
  <si>
    <t>1 DE MAYO 255</t>
  </si>
  <si>
    <t>USO-101/20</t>
  </si>
  <si>
    <t>GRUPO CANAVE SA DE CV</t>
  </si>
  <si>
    <t>INSUMOS MEDICOS Y MEDICAMENTOS</t>
  </si>
  <si>
    <t>CRISTOBAL COLON 799</t>
  </si>
  <si>
    <t>USO-102/20</t>
  </si>
  <si>
    <t>SAGRARIO MEJIA ANDRADE</t>
  </si>
  <si>
    <t>ESTANCIA INFANTIL</t>
  </si>
  <si>
    <t>VENUSTIANO CARRANZA</t>
  </si>
  <si>
    <t>USO-103/20</t>
  </si>
  <si>
    <t>ANTONIO HERRERA HUERTA</t>
  </si>
  <si>
    <t>ALBERTO CARDENAS 844</t>
  </si>
  <si>
    <t>USO-104/20</t>
  </si>
  <si>
    <t>GREYCI CARDENAS MENDOZA</t>
  </si>
  <si>
    <t>ABARROTES Y VENTA DE BEBIDAS ALCOHOLICAS</t>
  </si>
  <si>
    <t>USO-105/20</t>
  </si>
  <si>
    <t>ENRIQUE DE LA TORRE CARRILLO</t>
  </si>
  <si>
    <t>INSTITUTO MEXICANO DEL SEGURO SOCIAL</t>
  </si>
  <si>
    <t>CRISTOBAL COLON S/N</t>
  </si>
  <si>
    <t>USO-106/20</t>
  </si>
  <si>
    <t>BRITISH AMERICAN TABACCO MEXICO COMERCIAL SA DE CV</t>
  </si>
  <si>
    <t>BODEGA DE CIGARROS</t>
  </si>
  <si>
    <t>ANTONIO CASO 116</t>
  </si>
  <si>
    <t>USO-107/20</t>
  </si>
  <si>
    <t>FARMASAL SA DE CV</t>
  </si>
  <si>
    <t>FARMACIA Y CONSULTORIO</t>
  </si>
  <si>
    <t>CALZADA MADERO Y CARRANZA 418</t>
  </si>
  <si>
    <t>USO-108/20</t>
  </si>
  <si>
    <t>CLAUDIA ZUÑIGA GUEVARA</t>
  </si>
  <si>
    <t>SALON DE PELUQUERIA</t>
  </si>
  <si>
    <t>JOAQUIN AGUIRRE 119</t>
  </si>
  <si>
    <t>USO-109/20</t>
  </si>
  <si>
    <t>PABLO ZAMORA FRIAS</t>
  </si>
  <si>
    <t>GERARDO MURILLO 306</t>
  </si>
  <si>
    <t>USO-110/20</t>
  </si>
  <si>
    <t>JORGE ARMANDO ANDRADE BERNARDINO</t>
  </si>
  <si>
    <t>OFICINA ADMINISTRATIVA</t>
  </si>
  <si>
    <t>FRIJOL 21</t>
  </si>
  <si>
    <t>31 DE JULIO  DEL 2020</t>
  </si>
  <si>
    <t>30 DE JUNIO DEL 2020</t>
  </si>
  <si>
    <t>01/06/2020 AL 30/06/2020</t>
  </si>
  <si>
    <t>01/05/2020 AL 31/05/2020</t>
  </si>
  <si>
    <t>01/04/2020 AL 30/04/2020</t>
  </si>
  <si>
    <t>01/03/2020 AL 31/03/2020</t>
  </si>
  <si>
    <t>01/07/2020 AL 31/07/2020</t>
  </si>
  <si>
    <t>USO-111/20</t>
  </si>
  <si>
    <t>HILDA GABRIELA GUTIERREZ MORENO</t>
  </si>
  <si>
    <t>CLINICA DELTAL</t>
  </si>
  <si>
    <t>MANUEL M DIEGUEZ 39</t>
  </si>
  <si>
    <t>USO112/20</t>
  </si>
  <si>
    <t>VERONICA ANDRADE ALCARAZ</t>
  </si>
  <si>
    <t>TENDEJON</t>
  </si>
  <si>
    <t>RIO PAPALOAPAN 9</t>
  </si>
  <si>
    <t>USO113/20</t>
  </si>
  <si>
    <t>MARIA ASUNCION RODRIGUEZ GARCIA</t>
  </si>
  <si>
    <t>MANZANOS 45</t>
  </si>
  <si>
    <t>USO144/20</t>
  </si>
  <si>
    <t>PROMOCIONES HEDI SA DE CV</t>
  </si>
  <si>
    <t>ALMACENAMIENTO Y TRANSFORMACION</t>
  </si>
  <si>
    <t xml:space="preserve">EL PUENTE Y EL BAJIO </t>
  </si>
  <si>
    <t>USO115/20</t>
  </si>
  <si>
    <t>MARCELA ALVAREZ AMAYA</t>
  </si>
  <si>
    <t>CASA HABITACION UNIFAMILIAR</t>
  </si>
  <si>
    <t>DONATO GUERRA OROZCO</t>
  </si>
  <si>
    <t>USO116/20</t>
  </si>
  <si>
    <t>VICTOR VICENTE GAUNA RUIZ DE LEON</t>
  </si>
  <si>
    <t>COLON 370</t>
  </si>
  <si>
    <t>USO117/20</t>
  </si>
  <si>
    <t>RAMON ENRIQUE DIAZ CAMACHO</t>
  </si>
  <si>
    <t>ARQ.PEDRO RAMIREZ VAZQUEZ</t>
  </si>
  <si>
    <t>USO118/20</t>
  </si>
  <si>
    <t>CARLOS ENRIQUE JIMENEZ HERNANDEZ</t>
  </si>
  <si>
    <t>REFUGIO BARRAGAN DE TOSCANO 4</t>
  </si>
  <si>
    <t>USO119/20</t>
  </si>
  <si>
    <t>LORENA LOPEZ MEJIA</t>
  </si>
  <si>
    <t>PAPELERIA</t>
  </si>
  <si>
    <t>AV. JUAN JOSE ARREOLA 701</t>
  </si>
  <si>
    <t>USO120/20</t>
  </si>
  <si>
    <t>NORA ISABEL CASTOLO CANTERA</t>
  </si>
  <si>
    <t>TALLER DE RECTIFICACION AUTOMOTRIZ</t>
  </si>
  <si>
    <t>JAMAICA 10</t>
  </si>
  <si>
    <t>USO121/20</t>
  </si>
  <si>
    <t>ABDEL ISRAEL DAVILA DE TORO</t>
  </si>
  <si>
    <t>VALET PARKING</t>
  </si>
  <si>
    <t>MTR. REFUGIO BARRAGAN DE TOSCANO 56</t>
  </si>
  <si>
    <t>USO123/20</t>
  </si>
  <si>
    <t>MIGUEL ANGEL MIRANDA ACEVES</t>
  </si>
  <si>
    <t>SALA DE EXHIBICION DE VEHICULOS</t>
  </si>
  <si>
    <t>COLON 339</t>
  </si>
  <si>
    <t>USO122/20</t>
  </si>
  <si>
    <t>JESUS JIMENEZ SANCHEZ</t>
  </si>
  <si>
    <t>VICENTE SUAREZ 33</t>
  </si>
  <si>
    <t>USO124/20</t>
  </si>
  <si>
    <t>LEONEL PEÑA TORRES</t>
  </si>
  <si>
    <t xml:space="preserve">ALIMENTOS PREPARADOS Y BEBIDAS ALCOHOLICAS </t>
  </si>
  <si>
    <t>FELIX TORRES MILANES 869</t>
  </si>
  <si>
    <t>USO125/20</t>
  </si>
  <si>
    <t>RUTILIO MARTINEZ DOMINGUEZ</t>
  </si>
  <si>
    <t xml:space="preserve">JOSE A QUINTANAR </t>
  </si>
  <si>
    <t>USO126/20</t>
  </si>
  <si>
    <t>MARIANA DE JESUS GUZMAN DIAZ</t>
  </si>
  <si>
    <t>MANUEL M DIEGUEZ 205</t>
  </si>
  <si>
    <t>USO127/20</t>
  </si>
  <si>
    <t>JOSE SOLIS MACIAS</t>
  </si>
  <si>
    <t>VENTA DE CERVEZA Y RESTAURANT</t>
  </si>
  <si>
    <t>MANUEL M DIEGUEZ 167</t>
  </si>
  <si>
    <t>USO128/20</t>
  </si>
  <si>
    <t>ESPERANZA LOERA NAVA</t>
  </si>
  <si>
    <t>BODEGA</t>
  </si>
  <si>
    <t>EL GRULLO 345</t>
  </si>
  <si>
    <t>SUB TOTAL</t>
  </si>
  <si>
    <t>USO129/20</t>
  </si>
  <si>
    <t>ANGEL GABRIEL TORRES MAGALLON</t>
  </si>
  <si>
    <t>VENTA DE ALIMENTOS Y BEBIDAS</t>
  </si>
  <si>
    <t>FEDERICO DEL TORO 6</t>
  </si>
  <si>
    <t>USO/130/20</t>
  </si>
  <si>
    <t>JUAN JOSE ZEPEDA ZAMBRANO</t>
  </si>
  <si>
    <t xml:space="preserve">CARNICERIA </t>
  </si>
  <si>
    <t xml:space="preserve">VENUZTIANO CARRANZA </t>
  </si>
  <si>
    <t>USO/131/20</t>
  </si>
  <si>
    <t>EPITACIO SANTOS DE LA CRUZ</t>
  </si>
  <si>
    <t>COLON 373</t>
  </si>
  <si>
    <t>USO133/20</t>
  </si>
  <si>
    <t>PATRICIA AURORA DE LA TORRE PEREZ</t>
  </si>
  <si>
    <t>TIENDA DE ABARROTES</t>
  </si>
  <si>
    <t>JOSE PRECIADO 38A</t>
  </si>
  <si>
    <t>USO132/20</t>
  </si>
  <si>
    <t>VERONICA DIAZ CHAVEZ</t>
  </si>
  <si>
    <t>EXPENDIO DE PAN</t>
  </si>
  <si>
    <t>OBISPO SERAFIN VAZQUEZ 486</t>
  </si>
  <si>
    <t>USO134/20</t>
  </si>
  <si>
    <t>IDALY FLORES CRUZ</t>
  </si>
  <si>
    <t>OFICINAS</t>
  </si>
  <si>
    <t>MARIANO TORRES ARANDA</t>
  </si>
  <si>
    <t>USO135/20</t>
  </si>
  <si>
    <t>USO136/20</t>
  </si>
  <si>
    <t>LUZ MARIA CHAVEZ BRISEÑO</t>
  </si>
  <si>
    <t>PINTURAS Y HERRAJES</t>
  </si>
  <si>
    <t>CHAMIZAL 262</t>
  </si>
  <si>
    <t>USO 137/20</t>
  </si>
  <si>
    <t>MARIA ISABEL NAVARRTE HURTADO</t>
  </si>
  <si>
    <t>ALBERTO CARDENAS JIMENEZ 190J</t>
  </si>
  <si>
    <t>USO138/20</t>
  </si>
  <si>
    <t>CRISTOBAL ZUÑIGA CHAVEZ</t>
  </si>
  <si>
    <t>LOCAL Y SERVICIO VECINAL</t>
  </si>
  <si>
    <t>DONATO GUERRA 302</t>
  </si>
  <si>
    <t>USO 139/20</t>
  </si>
  <si>
    <t>JOSE ANTONIO CORONA RAMOS</t>
  </si>
  <si>
    <t>COMERCIAL Y SERVICIOS CENTRALES</t>
  </si>
  <si>
    <t>INDEPENDENCIA 16</t>
  </si>
  <si>
    <t>USO140/20</t>
  </si>
  <si>
    <t>TOYO KASEI SA DE CV</t>
  </si>
  <si>
    <t>FABRICACION Y COMERCIALIZACION DE PRODUCTOS AGRICOLAS</t>
  </si>
  <si>
    <t>FRIGORIFICO F2</t>
  </si>
  <si>
    <t>No. DE REGISTRO 30</t>
  </si>
  <si>
    <t>No. DE REGISTRO 17</t>
  </si>
  <si>
    <t>31 DE AGOSTO  DEL 2020</t>
  </si>
  <si>
    <t>01/08/2020 AL 31/08/2020</t>
  </si>
  <si>
    <t>USO141/20</t>
  </si>
  <si>
    <t>FRANCISCO JAVIER ALCARAZ DIAZ</t>
  </si>
  <si>
    <t>TERRAZA PARA FIESTAS</t>
  </si>
  <si>
    <t>LUIS PEREZ VERDIA 18</t>
  </si>
  <si>
    <t>USO142/20</t>
  </si>
  <si>
    <t>ENEDINA MANZO PADILLA</t>
  </si>
  <si>
    <t>FRAY BARTOLOME DE LAS CASAS</t>
  </si>
  <si>
    <t>TENDEJO Y CERVEZA</t>
  </si>
  <si>
    <t>GUADALUPE VICTORIA 407</t>
  </si>
  <si>
    <t>USO145/20</t>
  </si>
  <si>
    <t>PAUL CESAR ZAMORA RUIZ</t>
  </si>
  <si>
    <t>LOCAL COMERCIAL</t>
  </si>
  <si>
    <t>CARLOS PAEZ STILLE 94</t>
  </si>
  <si>
    <t>USO146/20</t>
  </si>
  <si>
    <t>PRODUCTORA SWEET EARTH DE RL DE CV</t>
  </si>
  <si>
    <t>OFICICINAS ADMON</t>
  </si>
  <si>
    <t>RAFAEL RAMIREZ 52</t>
  </si>
  <si>
    <t>USO148/20</t>
  </si>
  <si>
    <t>PASEO DE LAS CAÑADAS</t>
  </si>
  <si>
    <t>HABITACIONAL PLURIFAMILIAR DENSIDA ALTA</t>
  </si>
  <si>
    <t>USO149/20</t>
  </si>
  <si>
    <t>BARCEL SA DE CV</t>
  </si>
  <si>
    <t>LOS COLOMOS</t>
  </si>
  <si>
    <t>VENTA Y DISTRIBUCION DE BOTANAS</t>
  </si>
  <si>
    <t>USO150/20</t>
  </si>
  <si>
    <t>COMONFORT 275</t>
  </si>
  <si>
    <t>USO151/20</t>
  </si>
  <si>
    <t>AGRICOLA LOS CERRITOS S PR DE RL</t>
  </si>
  <si>
    <t>PEDRO RAMIREZ VAZQUEZ 2288</t>
  </si>
  <si>
    <t>USO152/20</t>
  </si>
  <si>
    <t>AGROMEV SA  DE CV</t>
  </si>
  <si>
    <t xml:space="preserve">OFICINA ADMINISTRATIVA </t>
  </si>
  <si>
    <t>PEDRO RAMIREZ VAZQUEZ 2288F</t>
  </si>
  <si>
    <t>USO153/20</t>
  </si>
  <si>
    <t>MARIA EVELIA GUTIERREZ GOMEZ</t>
  </si>
  <si>
    <t xml:space="preserve">CIRCUNVALACION ESCRITORES </t>
  </si>
  <si>
    <t>USO154/20</t>
  </si>
  <si>
    <t>CAROLINA OCHOA PEREZ</t>
  </si>
  <si>
    <t>SPA Y CAFETERIA</t>
  </si>
  <si>
    <t>COLON 203</t>
  </si>
  <si>
    <t>USO155/20</t>
  </si>
  <si>
    <t xml:space="preserve">MA GUILLERMINA AYALA </t>
  </si>
  <si>
    <t>INSTRUMENTOS MUSICALES</t>
  </si>
  <si>
    <t>CONSTITUYENTES 42</t>
  </si>
  <si>
    <t>USO156/20</t>
  </si>
  <si>
    <t>SERGIO INES HERNANDEZ VAZQUEZ</t>
  </si>
  <si>
    <t xml:space="preserve">LAVANDERIA </t>
  </si>
  <si>
    <t>MIGUEL HIDALGO Y COSTILLA 619</t>
  </si>
  <si>
    <t>USO 157/20</t>
  </si>
  <si>
    <t>JOSE MIGUEL HERNANDEZ DELGADO</t>
  </si>
  <si>
    <t xml:space="preserve">VETERINARIA </t>
  </si>
  <si>
    <t>VICENTE GUERRERO SALDAÑA 34</t>
  </si>
  <si>
    <t>USO158/20</t>
  </si>
  <si>
    <t xml:space="preserve">ECHANOS LA PATA AC </t>
  </si>
  <si>
    <t>CENTRO DE ACOPIO Y VENTA CON CAUSA</t>
  </si>
  <si>
    <t>COLON 378</t>
  </si>
  <si>
    <t>USO159/20</t>
  </si>
  <si>
    <t>ADRIANA ENCINO MARIA</t>
  </si>
  <si>
    <t>ABARROTES CON CERVEZA</t>
  </si>
  <si>
    <t>OBISPO SERAFIN VAZQUEZ 207</t>
  </si>
  <si>
    <t>USO163/20</t>
  </si>
  <si>
    <t>HUGO ALEJANDRO CASTILLO JUAREZ</t>
  </si>
  <si>
    <t>MONTAJE Y VENTA DE LLANTAS</t>
  </si>
  <si>
    <t>ALBERTO CARDENAS JIMENEZ 784</t>
  </si>
  <si>
    <t>18/058/20</t>
  </si>
  <si>
    <t>13/058/20</t>
  </si>
  <si>
    <t>26/058/2020</t>
  </si>
  <si>
    <t>26/058/20</t>
  </si>
  <si>
    <t>USO165/20</t>
  </si>
  <si>
    <t>BEATRIZ ESCAMILLA BECERRA</t>
  </si>
  <si>
    <t>VENTA Y CONSUMO DE VINO ANEXO A CAFETERIA</t>
  </si>
  <si>
    <t>PASCUAL GALINDO CEBALLOS 51</t>
  </si>
  <si>
    <t>USO166/20</t>
  </si>
  <si>
    <t>MIGUEL ANGEL SANCHEZ BERNARDINO</t>
  </si>
  <si>
    <t>VENTA DE TORTILLA</t>
  </si>
  <si>
    <t>SIMON BOLIVAR 74</t>
  </si>
  <si>
    <t>USO167/20</t>
  </si>
  <si>
    <t>EVERARDO LEPE OCHOA</t>
  </si>
  <si>
    <t>MOCTEZUMA 480</t>
  </si>
  <si>
    <t>No. DE REGISTRO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</si>
</sst>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4" borderId="0" xfId="0" applyFont="1" applyFill="1"/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4" fontId="9" fillId="2" borderId="8" xfId="1" applyNumberFormat="1" applyFont="1" applyFill="1" applyBorder="1" applyAlignment="1">
      <alignment horizontal="center" vertical="center" wrapText="1"/>
    </xf>
    <xf numFmtId="0" fontId="10" fillId="0" borderId="0" xfId="0" applyFont="1"/>
    <xf numFmtId="44" fontId="9" fillId="5" borderId="8" xfId="1" applyFont="1" applyFill="1" applyBorder="1" applyAlignment="1">
      <alignment horizontal="center" vertical="center" wrapText="1"/>
    </xf>
    <xf numFmtId="44" fontId="12" fillId="5" borderId="8" xfId="0" applyNumberFormat="1" applyFont="1" applyFill="1" applyBorder="1"/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/>
    </xf>
    <xf numFmtId="44" fontId="6" fillId="0" borderId="4" xfId="1" applyFont="1" applyFill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 wrapText="1"/>
    </xf>
    <xf numFmtId="6" fontId="6" fillId="0" borderId="4" xfId="1" applyNumberFormat="1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14" fontId="6" fillId="0" borderId="11" xfId="0" applyNumberFormat="1" applyFont="1" applyBorder="1" applyAlignment="1">
      <alignment horizontal="left" vertical="center"/>
    </xf>
    <xf numFmtId="44" fontId="6" fillId="0" borderId="11" xfId="1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6" fontId="0" fillId="0" borderId="4" xfId="0" applyNumberForma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right" vertical="center" wrapText="1"/>
    </xf>
    <xf numFmtId="14" fontId="7" fillId="0" borderId="7" xfId="0" applyNumberFormat="1" applyFont="1" applyBorder="1" applyAlignment="1">
      <alignment horizontal="right" vertical="center" wrapText="1"/>
    </xf>
    <xf numFmtId="6" fontId="6" fillId="0" borderId="4" xfId="1" applyNumberFormat="1" applyFont="1" applyFill="1" applyBorder="1" applyAlignment="1">
      <alignment vertical="center"/>
    </xf>
    <xf numFmtId="6" fontId="6" fillId="0" borderId="4" xfId="1" applyNumberFormat="1" applyFont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44" fontId="6" fillId="0" borderId="4" xfId="1" applyFont="1" applyBorder="1" applyAlignment="1">
      <alignment vertical="center"/>
    </xf>
    <xf numFmtId="14" fontId="0" fillId="0" borderId="4" xfId="0" applyNumberFormat="1" applyBorder="1"/>
    <xf numFmtId="44" fontId="6" fillId="0" borderId="4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6" fillId="0" borderId="4" xfId="1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right" vertical="center" wrapText="1"/>
    </xf>
    <xf numFmtId="44" fontId="9" fillId="2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wrapText="1"/>
    </xf>
    <xf numFmtId="14" fontId="0" fillId="0" borderId="4" xfId="0" applyNumberFormat="1" applyBorder="1" applyAlignment="1">
      <alignment horizontal="left" vertical="center"/>
    </xf>
    <xf numFmtId="14" fontId="0" fillId="0" borderId="13" xfId="0" applyNumberForma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0" fillId="0" borderId="4" xfId="0" applyBorder="1"/>
    <xf numFmtId="44" fontId="6" fillId="0" borderId="10" xfId="1" applyFont="1" applyFill="1" applyBorder="1" applyAlignment="1">
      <alignment horizontal="left" vertical="center"/>
    </xf>
    <xf numFmtId="6" fontId="6" fillId="0" borderId="12" xfId="1" applyNumberFormat="1" applyFont="1" applyFill="1" applyBorder="1" applyAlignment="1">
      <alignment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6037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5254" y="368081"/>
          <a:ext cx="1538070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8990734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9254906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70951" y="9409834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8595" y="9674006"/>
          <a:ext cx="16116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4089088-2ECF-4DBA-B360-E72FDC5496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DB0E5D-325B-4A86-BD59-9B0A4C3D4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0</xdr:rowOff>
    </xdr:from>
    <xdr:to>
      <xdr:col>2</xdr:col>
      <xdr:colOff>1536750</xdr:colOff>
      <xdr:row>4</xdr:row>
      <xdr:rowOff>136071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07AE799-168A-4F4B-BABF-F758089431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02222" y="0"/>
          <a:ext cx="1518349" cy="898071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0</xdr:row>
      <xdr:rowOff>0</xdr:rowOff>
    </xdr:from>
    <xdr:to>
      <xdr:col>7</xdr:col>
      <xdr:colOff>415642</xdr:colOff>
      <xdr:row>4</xdr:row>
      <xdr:rowOff>50801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203826D-F267-4BFD-B8D3-1A3FD190F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0</xdr:rowOff>
    </xdr:from>
    <xdr:to>
      <xdr:col>2</xdr:col>
      <xdr:colOff>1536750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DDD474D-6CC5-4B19-94A4-A5F3248349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02222" y="0"/>
          <a:ext cx="1518349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0</xdr:row>
      <xdr:rowOff>0</xdr:rowOff>
    </xdr:from>
    <xdr:to>
      <xdr:col>7</xdr:col>
      <xdr:colOff>415642</xdr:colOff>
      <xdr:row>4</xdr:row>
      <xdr:rowOff>50801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A6A215CB-4B5E-4B7A-842A-3C8E43B5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0"/>
          <a:ext cx="1611672" cy="812801"/>
        </a:xfrm>
        <a:prstGeom prst="rect">
          <a:avLst/>
        </a:prstGeom>
      </xdr:spPr>
    </xdr:pic>
    <xdr:clientData/>
  </xdr:twoCellAnchor>
  <xdr:oneCellAnchor>
    <xdr:from>
      <xdr:col>2</xdr:col>
      <xdr:colOff>18401</xdr:colOff>
      <xdr:row>36</xdr:row>
      <xdr:rowOff>0</xdr:rowOff>
    </xdr:from>
    <xdr:ext cx="1518349" cy="857250"/>
    <xdr:pic>
      <xdr:nvPicPr>
        <xdr:cNvPr id="4" name="1 Imagen">
          <a:extLst>
            <a:ext uri="{FF2B5EF4-FFF2-40B4-BE49-F238E27FC236}">
              <a16:creationId xmlns:a16="http://schemas.microsoft.com/office/drawing/2014/main" id="{0DC4EECB-143C-4202-8F78-D3B40503A5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02222" y="0"/>
          <a:ext cx="1518349" cy="857250"/>
        </a:xfrm>
        <a:prstGeom prst="rect">
          <a:avLst/>
        </a:prstGeom>
      </xdr:spPr>
    </xdr:pic>
    <xdr:clientData/>
  </xdr:oneCellAnchor>
  <xdr:oneCellAnchor>
    <xdr:from>
      <xdr:col>5</xdr:col>
      <xdr:colOff>851845</xdr:colOff>
      <xdr:row>36</xdr:row>
      <xdr:rowOff>0</xdr:rowOff>
    </xdr:from>
    <xdr:ext cx="1618476" cy="812801"/>
    <xdr:pic>
      <xdr:nvPicPr>
        <xdr:cNvPr id="5" name="2 Imagen">
          <a:extLst>
            <a:ext uri="{FF2B5EF4-FFF2-40B4-BE49-F238E27FC236}">
              <a16:creationId xmlns:a16="http://schemas.microsoft.com/office/drawing/2014/main" id="{217E4D36-A139-4003-AFB0-A53324464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7416" y="0"/>
          <a:ext cx="1618476" cy="81280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0</xdr:rowOff>
    </xdr:from>
    <xdr:to>
      <xdr:col>2</xdr:col>
      <xdr:colOff>1536750</xdr:colOff>
      <xdr:row>4</xdr:row>
      <xdr:rowOff>136071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F5DBE85-0837-4720-BFB4-46D2F525FD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0"/>
          <a:ext cx="1518349" cy="898071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0</xdr:row>
      <xdr:rowOff>0</xdr:rowOff>
    </xdr:from>
    <xdr:to>
      <xdr:col>7</xdr:col>
      <xdr:colOff>415642</xdr:colOff>
      <xdr:row>4</xdr:row>
      <xdr:rowOff>50801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9EFC941-9621-4691-BADC-689F7AFB7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0"/>
          <a:ext cx="1611672" cy="812801"/>
        </a:xfrm>
        <a:prstGeom prst="rect">
          <a:avLst/>
        </a:prstGeom>
      </xdr:spPr>
    </xdr:pic>
    <xdr:clientData/>
  </xdr:twoCellAnchor>
  <xdr:oneCellAnchor>
    <xdr:from>
      <xdr:col>2</xdr:col>
      <xdr:colOff>18401</xdr:colOff>
      <xdr:row>36</xdr:row>
      <xdr:rowOff>0</xdr:rowOff>
    </xdr:from>
    <xdr:ext cx="1518349" cy="898071"/>
    <xdr:pic>
      <xdr:nvPicPr>
        <xdr:cNvPr id="4" name="1 Imagen">
          <a:extLst>
            <a:ext uri="{FF2B5EF4-FFF2-40B4-BE49-F238E27FC236}">
              <a16:creationId xmlns:a16="http://schemas.microsoft.com/office/drawing/2014/main" id="{C4AA04A1-D653-4908-9250-6DFF621650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02222" y="0"/>
          <a:ext cx="1518349" cy="898071"/>
        </a:xfrm>
        <a:prstGeom prst="rect">
          <a:avLst/>
        </a:prstGeom>
      </xdr:spPr>
    </xdr:pic>
    <xdr:clientData/>
  </xdr:oneCellAnchor>
  <xdr:oneCellAnchor>
    <xdr:from>
      <xdr:col>5</xdr:col>
      <xdr:colOff>851845</xdr:colOff>
      <xdr:row>36</xdr:row>
      <xdr:rowOff>0</xdr:rowOff>
    </xdr:from>
    <xdr:ext cx="1618476" cy="812801"/>
    <xdr:pic>
      <xdr:nvPicPr>
        <xdr:cNvPr id="5" name="2 Imagen">
          <a:extLst>
            <a:ext uri="{FF2B5EF4-FFF2-40B4-BE49-F238E27FC236}">
              <a16:creationId xmlns:a16="http://schemas.microsoft.com/office/drawing/2014/main" id="{2F95C6CA-764B-45DA-8CF3-568EB080A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7416" y="0"/>
          <a:ext cx="1618476" cy="81280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0</xdr:rowOff>
    </xdr:from>
    <xdr:to>
      <xdr:col>2</xdr:col>
      <xdr:colOff>1536750</xdr:colOff>
      <xdr:row>4</xdr:row>
      <xdr:rowOff>136071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14DC59B-B144-4184-9C7B-B2D58D3563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0"/>
          <a:ext cx="1518349" cy="898071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0</xdr:row>
      <xdr:rowOff>0</xdr:rowOff>
    </xdr:from>
    <xdr:to>
      <xdr:col>7</xdr:col>
      <xdr:colOff>415642</xdr:colOff>
      <xdr:row>4</xdr:row>
      <xdr:rowOff>50801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155FFF01-A2C6-45A4-9C57-CB477D99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0"/>
          <a:ext cx="1611672" cy="812801"/>
        </a:xfrm>
        <a:prstGeom prst="rect">
          <a:avLst/>
        </a:prstGeom>
      </xdr:spPr>
    </xdr:pic>
    <xdr:clientData/>
  </xdr:twoCellAnchor>
  <xdr:oneCellAnchor>
    <xdr:from>
      <xdr:col>2</xdr:col>
      <xdr:colOff>18401</xdr:colOff>
      <xdr:row>36</xdr:row>
      <xdr:rowOff>0</xdr:rowOff>
    </xdr:from>
    <xdr:ext cx="1518349" cy="898071"/>
    <xdr:pic>
      <xdr:nvPicPr>
        <xdr:cNvPr id="4" name="1 Imagen">
          <a:extLst>
            <a:ext uri="{FF2B5EF4-FFF2-40B4-BE49-F238E27FC236}">
              <a16:creationId xmlns:a16="http://schemas.microsoft.com/office/drawing/2014/main" id="{1ED0A46D-D219-4AA8-A31A-00103AE64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8772525"/>
          <a:ext cx="1518349" cy="898071"/>
        </a:xfrm>
        <a:prstGeom prst="rect">
          <a:avLst/>
        </a:prstGeom>
      </xdr:spPr>
    </xdr:pic>
    <xdr:clientData/>
  </xdr:oneCellAnchor>
  <xdr:oneCellAnchor>
    <xdr:from>
      <xdr:col>5</xdr:col>
      <xdr:colOff>851845</xdr:colOff>
      <xdr:row>36</xdr:row>
      <xdr:rowOff>0</xdr:rowOff>
    </xdr:from>
    <xdr:ext cx="1618476" cy="812801"/>
    <xdr:pic>
      <xdr:nvPicPr>
        <xdr:cNvPr id="5" name="2 Imagen">
          <a:extLst>
            <a:ext uri="{FF2B5EF4-FFF2-40B4-BE49-F238E27FC236}">
              <a16:creationId xmlns:a16="http://schemas.microsoft.com/office/drawing/2014/main" id="{E0A78009-ED23-4C89-8C40-EBBEF66E5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8772525"/>
          <a:ext cx="1618476" cy="812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I31"/>
  <sheetViews>
    <sheetView view="pageLayout" topLeftCell="A8" zoomScale="70" zoomScaleNormal="85" zoomScaleSheetLayoutView="100" zoomScalePageLayoutView="70" workbookViewId="0">
      <selection activeCell="B30" sqref="B30:C3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4.7109375" style="4" customWidth="1"/>
    <col min="8" max="8" width="13" style="4" customWidth="1"/>
    <col min="9" max="9" width="15.7109375" style="5" customWidth="1"/>
  </cols>
  <sheetData>
    <row r="4" spans="1:9" ht="15" customHeight="1" x14ac:dyDescent="0.25">
      <c r="C4" s="65" t="s">
        <v>25</v>
      </c>
      <c r="D4" s="65"/>
      <c r="E4" s="65"/>
      <c r="F4" s="65"/>
      <c r="G4" s="65"/>
    </row>
    <row r="5" spans="1:9" ht="15" customHeight="1" x14ac:dyDescent="0.25">
      <c r="C5" s="65"/>
      <c r="D5" s="65"/>
      <c r="E5" s="65"/>
      <c r="F5" s="65"/>
      <c r="G5" s="65"/>
    </row>
    <row r="9" spans="1:9" ht="21" customHeight="1" x14ac:dyDescent="0.25">
      <c r="A9" s="66" t="s">
        <v>0</v>
      </c>
      <c r="B9" s="66"/>
      <c r="C9" s="32" t="s">
        <v>22</v>
      </c>
      <c r="D9" s="67" t="s">
        <v>15</v>
      </c>
      <c r="E9" s="67"/>
      <c r="F9" s="2" t="s">
        <v>1</v>
      </c>
      <c r="G9" s="68" t="s">
        <v>23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C11" s="70" t="s">
        <v>3</v>
      </c>
      <c r="D11" s="70"/>
      <c r="E11" s="31"/>
      <c r="F11" s="70" t="s">
        <v>4</v>
      </c>
      <c r="G11" s="70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x14ac:dyDescent="0.25">
      <c r="A13" s="12">
        <v>1</v>
      </c>
      <c r="B13" s="59" t="s">
        <v>34</v>
      </c>
      <c r="C13" s="60" t="s">
        <v>35</v>
      </c>
      <c r="D13" s="60" t="s">
        <v>36</v>
      </c>
      <c r="E13" s="60" t="s">
        <v>54</v>
      </c>
      <c r="F13" s="23">
        <v>43838</v>
      </c>
      <c r="G13" s="23">
        <v>43847</v>
      </c>
      <c r="H13" s="12">
        <v>947304</v>
      </c>
      <c r="I13" s="52">
        <v>869</v>
      </c>
    </row>
    <row r="14" spans="1:9" s="19" customFormat="1" x14ac:dyDescent="0.25">
      <c r="A14" s="12">
        <v>2</v>
      </c>
      <c r="B14" s="44" t="s">
        <v>37</v>
      </c>
      <c r="C14" s="61" t="s">
        <v>38</v>
      </c>
      <c r="D14" s="62" t="s">
        <v>39</v>
      </c>
      <c r="E14" s="63" t="s">
        <v>55</v>
      </c>
      <c r="F14" s="23">
        <v>43843</v>
      </c>
      <c r="G14" s="23">
        <v>43851</v>
      </c>
      <c r="H14" s="12">
        <v>947904</v>
      </c>
      <c r="I14" s="52">
        <v>869</v>
      </c>
    </row>
    <row r="15" spans="1:9" s="19" customFormat="1" ht="24.75" customHeight="1" x14ac:dyDescent="0.25">
      <c r="A15" s="12">
        <v>3</v>
      </c>
      <c r="B15" s="44" t="s">
        <v>40</v>
      </c>
      <c r="C15" s="62" t="s">
        <v>41</v>
      </c>
      <c r="D15" s="21" t="s">
        <v>42</v>
      </c>
      <c r="E15" s="53" t="s">
        <v>56</v>
      </c>
      <c r="F15" s="22"/>
      <c r="G15" s="22"/>
      <c r="H15" s="12"/>
      <c r="I15" s="54"/>
    </row>
    <row r="16" spans="1:9" s="18" customFormat="1" ht="26.25" customHeight="1" x14ac:dyDescent="0.2">
      <c r="A16" s="12">
        <v>4</v>
      </c>
      <c r="B16" s="44" t="s">
        <v>43</v>
      </c>
      <c r="C16" s="21" t="s">
        <v>44</v>
      </c>
      <c r="D16" s="21" t="s">
        <v>45</v>
      </c>
      <c r="E16" s="21" t="s">
        <v>57</v>
      </c>
      <c r="F16" s="23">
        <v>43845</v>
      </c>
      <c r="G16" s="23">
        <v>43854</v>
      </c>
      <c r="H16" s="24">
        <v>948548</v>
      </c>
      <c r="I16" s="52">
        <v>869</v>
      </c>
    </row>
    <row r="17" spans="1:9" s="20" customFormat="1" x14ac:dyDescent="0.25">
      <c r="A17" s="12">
        <v>5</v>
      </c>
      <c r="B17" s="44" t="s">
        <v>46</v>
      </c>
      <c r="C17" s="44" t="s">
        <v>47</v>
      </c>
      <c r="D17" t="s">
        <v>48</v>
      </c>
      <c r="E17" s="21" t="s">
        <v>58</v>
      </c>
      <c r="F17" s="22">
        <v>43482</v>
      </c>
      <c r="G17" s="22">
        <v>43493</v>
      </c>
      <c r="H17" s="12">
        <v>948590</v>
      </c>
      <c r="I17" s="52">
        <v>869</v>
      </c>
    </row>
    <row r="18" spans="1:9" s="20" customFormat="1" ht="14.25" x14ac:dyDescent="0.2">
      <c r="A18" s="12">
        <v>6</v>
      </c>
      <c r="B18" s="44" t="s">
        <v>49</v>
      </c>
      <c r="C18" s="21" t="s">
        <v>50</v>
      </c>
      <c r="D18" s="21" t="s">
        <v>51</v>
      </c>
      <c r="E18" s="21" t="s">
        <v>59</v>
      </c>
      <c r="F18" s="23">
        <v>43857</v>
      </c>
      <c r="G18" s="22">
        <v>43865</v>
      </c>
      <c r="H18" s="12">
        <v>949742</v>
      </c>
      <c r="I18" s="52">
        <v>869</v>
      </c>
    </row>
    <row r="19" spans="1:9" s="20" customFormat="1" ht="14.25" x14ac:dyDescent="0.2">
      <c r="A19" s="12">
        <v>7</v>
      </c>
      <c r="B19" s="44" t="s">
        <v>52</v>
      </c>
      <c r="C19" s="44" t="s">
        <v>53</v>
      </c>
      <c r="D19" s="21" t="s">
        <v>20</v>
      </c>
      <c r="E19" s="21" t="s">
        <v>60</v>
      </c>
      <c r="F19" s="22">
        <v>43860</v>
      </c>
      <c r="G19" s="22">
        <v>43867</v>
      </c>
      <c r="H19" s="12">
        <v>950532</v>
      </c>
      <c r="I19" s="52">
        <v>869</v>
      </c>
    </row>
    <row r="21" spans="1:9" x14ac:dyDescent="0.25">
      <c r="A21" s="26"/>
      <c r="B21" s="35"/>
      <c r="C21" s="36"/>
      <c r="D21" s="37"/>
      <c r="E21" s="37"/>
      <c r="F21" s="38"/>
      <c r="G21" s="38"/>
      <c r="H21" s="35"/>
      <c r="I21" s="39"/>
    </row>
    <row r="22" spans="1:9" x14ac:dyDescent="0.25">
      <c r="A22" s="26"/>
      <c r="B22" s="35"/>
      <c r="C22" s="27"/>
      <c r="D22" s="27"/>
      <c r="E22" s="27"/>
      <c r="F22" s="40"/>
      <c r="G22" s="41"/>
      <c r="H22" s="42"/>
      <c r="I22" s="39"/>
    </row>
    <row r="23" spans="1:9" x14ac:dyDescent="0.25">
      <c r="A23" s="26"/>
      <c r="B23" s="35"/>
      <c r="C23" s="36"/>
      <c r="D23" s="37"/>
      <c r="E23" s="37"/>
      <c r="F23" s="38"/>
      <c r="G23" s="38"/>
      <c r="H23" s="35"/>
      <c r="I23" s="39"/>
    </row>
    <row r="24" spans="1:9" x14ac:dyDescent="0.25">
      <c r="A24" s="26"/>
      <c r="B24" s="35"/>
      <c r="C24" s="36"/>
      <c r="D24" s="37"/>
      <c r="E24" s="37"/>
      <c r="F24" s="38"/>
      <c r="G24" s="38"/>
      <c r="H24" s="35"/>
      <c r="I24" s="39"/>
    </row>
    <row r="25" spans="1:9" x14ac:dyDescent="0.25">
      <c r="A25" s="26"/>
      <c r="B25" s="35"/>
      <c r="C25" s="36"/>
      <c r="D25" s="37"/>
      <c r="E25" s="37"/>
      <c r="F25" s="38"/>
      <c r="G25" s="38"/>
      <c r="H25" s="35"/>
      <c r="I25" s="39"/>
    </row>
    <row r="26" spans="1:9" x14ac:dyDescent="0.25">
      <c r="A26" s="26"/>
      <c r="B26" s="35"/>
      <c r="C26" s="36"/>
      <c r="D26" s="37"/>
      <c r="E26" s="37"/>
      <c r="F26" s="38"/>
      <c r="G26" s="38"/>
      <c r="H26" s="35"/>
      <c r="I26" s="39"/>
    </row>
    <row r="27" spans="1:9" ht="15.75" thickBot="1" x14ac:dyDescent="0.3">
      <c r="A27" s="26"/>
      <c r="B27" s="26"/>
      <c r="C27" s="27"/>
      <c r="D27" s="27"/>
      <c r="E27" s="27"/>
    </row>
    <row r="28" spans="1:9" ht="18" thickBot="1" x14ac:dyDescent="0.3">
      <c r="A28" s="26"/>
      <c r="B28" s="74" t="s">
        <v>61</v>
      </c>
      <c r="C28" s="74"/>
      <c r="D28" s="27"/>
      <c r="E28" s="27"/>
      <c r="G28" s="75" t="s">
        <v>16</v>
      </c>
      <c r="H28" s="76"/>
      <c r="I28" s="28">
        <f>SUM(I13:I27)</f>
        <v>5214</v>
      </c>
    </row>
    <row r="29" spans="1:9" ht="15.75" thickBot="1" x14ac:dyDescent="0.3">
      <c r="A29"/>
      <c r="B29"/>
      <c r="C29"/>
      <c r="D29"/>
      <c r="E29"/>
      <c r="F29"/>
      <c r="G29"/>
      <c r="H29"/>
      <c r="I29" s="29"/>
    </row>
    <row r="30" spans="1:9" ht="18" thickBot="1" x14ac:dyDescent="0.3">
      <c r="A30"/>
      <c r="B30" s="74">
        <f>7</f>
        <v>7</v>
      </c>
      <c r="C30" s="74"/>
      <c r="D30"/>
      <c r="E30"/>
      <c r="F30"/>
      <c r="G30" s="72" t="s">
        <v>28</v>
      </c>
      <c r="H30" s="73"/>
      <c r="I30" s="48">
        <f>SUM(I28)</f>
        <v>5214</v>
      </c>
    </row>
    <row r="31" spans="1:9" x14ac:dyDescent="0.25">
      <c r="A31"/>
      <c r="B31" s="71" t="s">
        <v>17</v>
      </c>
      <c r="C31" s="71"/>
      <c r="D31"/>
      <c r="E31"/>
      <c r="F31"/>
      <c r="G31"/>
      <c r="H31"/>
      <c r="I31"/>
    </row>
  </sheetData>
  <mergeCells count="12">
    <mergeCell ref="C11:D11"/>
    <mergeCell ref="F11:G11"/>
    <mergeCell ref="B31:C31"/>
    <mergeCell ref="G30:H30"/>
    <mergeCell ref="B28:C28"/>
    <mergeCell ref="G28:H28"/>
    <mergeCell ref="B30:C30"/>
    <mergeCell ref="C4:G5"/>
    <mergeCell ref="A9:B9"/>
    <mergeCell ref="D9:E10"/>
    <mergeCell ref="G9:I9"/>
    <mergeCell ref="A10:B10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39"/>
  <sheetViews>
    <sheetView view="pageLayout" topLeftCell="B1" zoomScale="70" zoomScaleNormal="85" zoomScaleSheetLayoutView="100" zoomScalePageLayoutView="70" workbookViewId="0">
      <selection activeCell="E36" sqref="E36"/>
    </sheetView>
  </sheetViews>
  <sheetFormatPr baseColWidth="10" defaultRowHeight="15" x14ac:dyDescent="0.25"/>
  <cols>
    <col min="1" max="1" width="5.7109375" style="6" customWidth="1"/>
    <col min="2" max="2" width="13.140625" style="6" customWidth="1"/>
    <col min="3" max="3" width="48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25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66" t="s">
        <v>0</v>
      </c>
      <c r="B9" s="66"/>
      <c r="C9" s="1" t="s">
        <v>62</v>
      </c>
      <c r="D9" s="67" t="s">
        <v>15</v>
      </c>
      <c r="E9" s="67"/>
      <c r="F9" s="2" t="s">
        <v>1</v>
      </c>
      <c r="G9" s="68" t="s">
        <v>63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95" customHeight="1" thickBot="1" x14ac:dyDescent="0.3">
      <c r="C11" s="70" t="s">
        <v>3</v>
      </c>
      <c r="D11" s="70"/>
      <c r="E11" s="34"/>
      <c r="F11" s="70" t="s">
        <v>4</v>
      </c>
      <c r="G11" s="70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9" customFormat="1" ht="26.25" customHeight="1" x14ac:dyDescent="0.2">
      <c r="A13" s="12">
        <v>1</v>
      </c>
      <c r="B13" s="44" t="s">
        <v>64</v>
      </c>
      <c r="C13" s="44" t="s">
        <v>65</v>
      </c>
      <c r="D13" s="21" t="s">
        <v>27</v>
      </c>
      <c r="E13" s="21" t="s">
        <v>66</v>
      </c>
      <c r="F13" s="51">
        <v>43866</v>
      </c>
      <c r="G13" s="51">
        <v>43875</v>
      </c>
      <c r="H13" s="44">
        <v>951444</v>
      </c>
      <c r="I13" s="52">
        <v>869</v>
      </c>
    </row>
    <row r="14" spans="1:9" s="18" customFormat="1" ht="29.25" customHeight="1" x14ac:dyDescent="0.25">
      <c r="A14" s="12">
        <v>2</v>
      </c>
      <c r="B14" s="44" t="s">
        <v>67</v>
      </c>
      <c r="C14" s="62" t="s">
        <v>68</v>
      </c>
      <c r="D14" s="21" t="s">
        <v>24</v>
      </c>
      <c r="E14" s="53" t="s">
        <v>114</v>
      </c>
      <c r="F14" s="51">
        <v>43867</v>
      </c>
      <c r="G14" s="51">
        <v>43878</v>
      </c>
      <c r="H14" s="44">
        <v>951470</v>
      </c>
      <c r="I14" s="52">
        <v>869</v>
      </c>
    </row>
    <row r="15" spans="1:9" s="20" customFormat="1" ht="14.25" x14ac:dyDescent="0.2">
      <c r="A15" s="12">
        <v>3</v>
      </c>
      <c r="B15" s="44" t="s">
        <v>69</v>
      </c>
      <c r="C15" s="21" t="s">
        <v>70</v>
      </c>
      <c r="D15" s="21" t="s">
        <v>71</v>
      </c>
      <c r="E15" s="21" t="s">
        <v>72</v>
      </c>
      <c r="F15" s="55">
        <v>43867</v>
      </c>
      <c r="G15" s="55">
        <v>43878</v>
      </c>
      <c r="H15" s="21">
        <v>951024</v>
      </c>
      <c r="I15" s="52">
        <v>869</v>
      </c>
    </row>
    <row r="16" spans="1:9" s="20" customFormat="1" ht="14.25" x14ac:dyDescent="0.2">
      <c r="A16" s="12">
        <v>4</v>
      </c>
      <c r="B16" s="44" t="s">
        <v>73</v>
      </c>
      <c r="C16" s="44" t="s">
        <v>74</v>
      </c>
      <c r="D16" s="21" t="s">
        <v>75</v>
      </c>
      <c r="E16" s="21" t="s">
        <v>76</v>
      </c>
      <c r="F16" s="51">
        <v>43871</v>
      </c>
      <c r="G16" s="51">
        <v>43880</v>
      </c>
      <c r="H16" s="44">
        <v>951762</v>
      </c>
      <c r="I16" s="52">
        <v>869</v>
      </c>
    </row>
    <row r="17" spans="1:9" s="33" customFormat="1" ht="24" customHeight="1" x14ac:dyDescent="0.2">
      <c r="A17" s="43">
        <v>5</v>
      </c>
      <c r="B17" s="44" t="s">
        <v>77</v>
      </c>
      <c r="C17" s="21" t="s">
        <v>78</v>
      </c>
      <c r="D17" s="21" t="s">
        <v>79</v>
      </c>
      <c r="E17" s="21" t="s">
        <v>80</v>
      </c>
      <c r="F17" s="51">
        <v>43875</v>
      </c>
      <c r="G17" s="51">
        <v>43886</v>
      </c>
      <c r="H17" s="44">
        <v>953692</v>
      </c>
      <c r="I17" s="52">
        <v>869</v>
      </c>
    </row>
    <row r="18" spans="1:9" s="19" customFormat="1" ht="14.25" x14ac:dyDescent="0.2">
      <c r="A18" s="12">
        <v>6</v>
      </c>
      <c r="B18" s="44" t="s">
        <v>81</v>
      </c>
      <c r="C18" s="44" t="s">
        <v>82</v>
      </c>
      <c r="D18" s="21" t="s">
        <v>30</v>
      </c>
      <c r="E18" s="21" t="s">
        <v>115</v>
      </c>
      <c r="F18" s="51">
        <v>43874</v>
      </c>
      <c r="G18" s="51">
        <v>43885</v>
      </c>
      <c r="H18" s="44">
        <v>952592</v>
      </c>
      <c r="I18" s="52">
        <v>869</v>
      </c>
    </row>
    <row r="19" spans="1:9" s="20" customFormat="1" ht="14.25" x14ac:dyDescent="0.2">
      <c r="A19" s="12">
        <v>7</v>
      </c>
      <c r="B19" s="44" t="s">
        <v>83</v>
      </c>
      <c r="C19" s="44" t="s">
        <v>84</v>
      </c>
      <c r="D19" s="21" t="s">
        <v>85</v>
      </c>
      <c r="E19" s="21" t="s">
        <v>116</v>
      </c>
      <c r="F19" s="51">
        <v>43875</v>
      </c>
      <c r="G19" s="51">
        <v>43886</v>
      </c>
      <c r="H19" s="44">
        <v>952683</v>
      </c>
      <c r="I19" s="52">
        <v>869</v>
      </c>
    </row>
    <row r="20" spans="1:9" s="20" customFormat="1" ht="14.25" x14ac:dyDescent="0.2">
      <c r="A20" s="12">
        <v>8</v>
      </c>
      <c r="B20" s="44" t="s">
        <v>86</v>
      </c>
      <c r="C20" s="44" t="s">
        <v>87</v>
      </c>
      <c r="D20" s="21" t="s">
        <v>71</v>
      </c>
      <c r="E20" s="21" t="s">
        <v>117</v>
      </c>
      <c r="F20" s="51">
        <v>43510</v>
      </c>
      <c r="G20" s="51">
        <v>43886</v>
      </c>
      <c r="H20" s="44">
        <v>952770</v>
      </c>
      <c r="I20" s="52">
        <v>869</v>
      </c>
    </row>
    <row r="21" spans="1:9" s="20" customFormat="1" ht="14.25" x14ac:dyDescent="0.2">
      <c r="A21" s="12">
        <v>9</v>
      </c>
      <c r="B21" s="44" t="s">
        <v>88</v>
      </c>
      <c r="C21" s="44" t="s">
        <v>89</v>
      </c>
      <c r="D21" s="21" t="s">
        <v>90</v>
      </c>
      <c r="E21" s="21" t="s">
        <v>118</v>
      </c>
      <c r="F21" s="51">
        <v>43881</v>
      </c>
      <c r="G21" s="51">
        <v>43889</v>
      </c>
      <c r="H21" s="44">
        <v>952179</v>
      </c>
      <c r="I21" s="52">
        <v>869</v>
      </c>
    </row>
    <row r="22" spans="1:9" s="18" customFormat="1" ht="12.75" x14ac:dyDescent="0.2">
      <c r="A22" s="12">
        <v>10</v>
      </c>
      <c r="B22" s="44" t="s">
        <v>91</v>
      </c>
      <c r="C22" s="44" t="s">
        <v>92</v>
      </c>
      <c r="D22" s="21" t="s">
        <v>93</v>
      </c>
      <c r="E22" s="21" t="s">
        <v>92</v>
      </c>
      <c r="F22" s="51">
        <v>43879</v>
      </c>
      <c r="G22" s="51">
        <v>43888</v>
      </c>
      <c r="H22" s="44">
        <v>955526</v>
      </c>
      <c r="I22" s="52">
        <v>869</v>
      </c>
    </row>
    <row r="23" spans="1:9" s="18" customFormat="1" ht="12.75" x14ac:dyDescent="0.2">
      <c r="A23" s="12">
        <v>11</v>
      </c>
      <c r="B23" s="44" t="s">
        <v>94</v>
      </c>
      <c r="C23" s="21" t="s">
        <v>95</v>
      </c>
      <c r="D23" s="21" t="s">
        <v>96</v>
      </c>
      <c r="E23" s="21" t="s">
        <v>97</v>
      </c>
      <c r="F23" s="55">
        <v>43885</v>
      </c>
      <c r="G23" s="55">
        <v>43894</v>
      </c>
      <c r="H23" s="21">
        <v>954175</v>
      </c>
      <c r="I23" s="52">
        <v>869</v>
      </c>
    </row>
    <row r="24" spans="1:9" s="20" customFormat="1" ht="14.25" x14ac:dyDescent="0.2">
      <c r="A24" s="12">
        <v>12</v>
      </c>
      <c r="B24" s="44" t="s">
        <v>98</v>
      </c>
      <c r="C24" s="44" t="s">
        <v>99</v>
      </c>
      <c r="D24" s="21" t="s">
        <v>19</v>
      </c>
      <c r="E24" s="21" t="s">
        <v>119</v>
      </c>
      <c r="F24" s="51">
        <v>43885</v>
      </c>
      <c r="G24" s="51">
        <v>43894</v>
      </c>
      <c r="H24" s="44">
        <v>954187</v>
      </c>
      <c r="I24" s="52">
        <v>869</v>
      </c>
    </row>
    <row r="25" spans="1:9" s="18" customFormat="1" ht="12.75" x14ac:dyDescent="0.2">
      <c r="A25" s="12">
        <v>13</v>
      </c>
      <c r="B25" s="44" t="s">
        <v>100</v>
      </c>
      <c r="C25" s="44" t="s">
        <v>101</v>
      </c>
      <c r="D25" s="21" t="s">
        <v>102</v>
      </c>
      <c r="E25" s="21" t="s">
        <v>120</v>
      </c>
      <c r="F25" s="51">
        <v>43887</v>
      </c>
      <c r="G25" s="51">
        <v>43896</v>
      </c>
      <c r="H25" s="44">
        <v>955333</v>
      </c>
      <c r="I25" s="52">
        <v>869</v>
      </c>
    </row>
    <row r="26" spans="1:9" s="25" customFormat="1" ht="28.5" customHeight="1" x14ac:dyDescent="0.2">
      <c r="A26" s="12">
        <v>14</v>
      </c>
      <c r="B26" s="44" t="s">
        <v>103</v>
      </c>
      <c r="C26" s="44" t="s">
        <v>104</v>
      </c>
      <c r="D26" s="21" t="s">
        <v>105</v>
      </c>
      <c r="E26" s="21" t="s">
        <v>121</v>
      </c>
      <c r="F26" s="51">
        <v>43887</v>
      </c>
      <c r="G26" s="51">
        <v>43899</v>
      </c>
      <c r="H26" s="44">
        <v>955415</v>
      </c>
      <c r="I26" s="52">
        <v>869</v>
      </c>
    </row>
    <row r="27" spans="1:9" s="20" customFormat="1" ht="14.25" x14ac:dyDescent="0.2">
      <c r="A27" s="12">
        <v>15</v>
      </c>
      <c r="B27" s="44" t="s">
        <v>106</v>
      </c>
      <c r="C27" s="21" t="s">
        <v>107</v>
      </c>
      <c r="D27" s="21" t="s">
        <v>29</v>
      </c>
      <c r="E27" s="21" t="s">
        <v>122</v>
      </c>
      <c r="F27" s="55">
        <v>43889</v>
      </c>
      <c r="G27" s="55">
        <v>43900</v>
      </c>
      <c r="H27" s="21">
        <v>955595</v>
      </c>
      <c r="I27" s="52">
        <v>869</v>
      </c>
    </row>
    <row r="28" spans="1:9" s="20" customFormat="1" ht="14.25" x14ac:dyDescent="0.2">
      <c r="A28" s="12">
        <v>16</v>
      </c>
      <c r="B28" s="56" t="s">
        <v>108</v>
      </c>
      <c r="C28" s="56" t="s">
        <v>109</v>
      </c>
      <c r="D28" s="49" t="s">
        <v>110</v>
      </c>
      <c r="E28" s="49" t="s">
        <v>123</v>
      </c>
      <c r="F28" s="57">
        <v>43889</v>
      </c>
      <c r="G28" s="57">
        <v>43896</v>
      </c>
      <c r="H28" s="56">
        <v>955645</v>
      </c>
      <c r="I28" s="58">
        <v>869</v>
      </c>
    </row>
    <row r="29" spans="1:9" s="20" customFormat="1" ht="14.25" x14ac:dyDescent="0.2">
      <c r="A29" s="12">
        <v>17</v>
      </c>
      <c r="B29" s="44" t="s">
        <v>111</v>
      </c>
      <c r="C29" s="44" t="s">
        <v>112</v>
      </c>
      <c r="D29" s="21" t="s">
        <v>96</v>
      </c>
      <c r="E29" s="21" t="s">
        <v>113</v>
      </c>
      <c r="F29" s="51"/>
      <c r="G29" s="51"/>
      <c r="H29" s="44"/>
      <c r="I29" s="54"/>
    </row>
    <row r="30" spans="1:9" s="20" customFormat="1" ht="14.25" x14ac:dyDescent="0.2">
      <c r="A30" s="26"/>
      <c r="B30" s="35"/>
      <c r="C30" s="37"/>
      <c r="D30" s="37"/>
      <c r="E30" s="37"/>
      <c r="F30" s="38"/>
      <c r="G30" s="38"/>
      <c r="H30" s="35"/>
      <c r="I30" s="39"/>
    </row>
    <row r="31" spans="1:9" ht="15.75" thickBot="1" x14ac:dyDescent="0.3">
      <c r="A31"/>
      <c r="B31"/>
      <c r="C31"/>
      <c r="D31"/>
      <c r="E31"/>
      <c r="F31"/>
      <c r="G31"/>
      <c r="H31"/>
      <c r="I31"/>
    </row>
    <row r="32" spans="1:9" ht="18" thickBot="1" x14ac:dyDescent="0.3">
      <c r="A32" s="26"/>
      <c r="B32" s="74">
        <v>17</v>
      </c>
      <c r="C32" s="74"/>
      <c r="D32" s="27"/>
      <c r="E32" s="27"/>
      <c r="G32" s="75" t="s">
        <v>16</v>
      </c>
      <c r="H32" s="76"/>
      <c r="I32" s="28">
        <f>SUM(I13:I31)</f>
        <v>13904</v>
      </c>
    </row>
    <row r="33" spans="1:9" ht="15.75" thickBot="1" x14ac:dyDescent="0.3">
      <c r="A33"/>
      <c r="B33"/>
      <c r="C33"/>
      <c r="D33"/>
      <c r="E33"/>
      <c r="F33"/>
      <c r="G33"/>
      <c r="H33"/>
      <c r="I33" s="29"/>
    </row>
    <row r="34" spans="1:9" ht="18" thickBot="1" x14ac:dyDescent="0.3">
      <c r="A34"/>
      <c r="B34" s="74">
        <f>7+17</f>
        <v>24</v>
      </c>
      <c r="C34" s="74"/>
      <c r="D34"/>
      <c r="E34"/>
      <c r="F34"/>
      <c r="G34" s="77" t="s">
        <v>18</v>
      </c>
      <c r="H34" s="78"/>
      <c r="I34" s="47">
        <f>I32+'ENERO 2020'!I30</f>
        <v>19118</v>
      </c>
    </row>
    <row r="35" spans="1:9" x14ac:dyDescent="0.25">
      <c r="A35"/>
      <c r="B35" s="71" t="s">
        <v>17</v>
      </c>
      <c r="C35" s="71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</sheetData>
  <mergeCells count="12">
    <mergeCell ref="B35:C35"/>
    <mergeCell ref="C4:G5"/>
    <mergeCell ref="B32:C32"/>
    <mergeCell ref="G32:H32"/>
    <mergeCell ref="B34:C34"/>
    <mergeCell ref="G34:H34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0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45"/>
  <sheetViews>
    <sheetView view="pageLayout" zoomScale="70" zoomScaleNormal="85" zoomScaleSheetLayoutView="100" zoomScalePageLayoutView="70" workbookViewId="0">
      <selection activeCell="E13" sqref="E1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25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66" t="s">
        <v>0</v>
      </c>
      <c r="B9" s="66"/>
      <c r="C9" s="1" t="s">
        <v>124</v>
      </c>
      <c r="D9" s="67" t="s">
        <v>15</v>
      </c>
      <c r="E9" s="67"/>
      <c r="F9" s="2" t="s">
        <v>1</v>
      </c>
      <c r="G9" s="68" t="s">
        <v>384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C11" s="70" t="s">
        <v>3</v>
      </c>
      <c r="D11" s="70"/>
      <c r="E11" s="31"/>
      <c r="F11" s="70" t="s">
        <v>4</v>
      </c>
      <c r="G11" s="70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2.75" x14ac:dyDescent="0.2">
      <c r="A13" s="12">
        <v>1</v>
      </c>
      <c r="B13" s="44" t="s">
        <v>125</v>
      </c>
      <c r="C13" s="44" t="s">
        <v>126</v>
      </c>
      <c r="D13" s="21" t="s">
        <v>21</v>
      </c>
      <c r="E13" s="21" t="s">
        <v>149</v>
      </c>
      <c r="F13" s="22">
        <v>43894</v>
      </c>
      <c r="G13" s="22">
        <v>43903</v>
      </c>
      <c r="H13" s="12">
        <v>956026</v>
      </c>
      <c r="I13" s="52">
        <v>869</v>
      </c>
    </row>
    <row r="14" spans="1:9" s="19" customFormat="1" x14ac:dyDescent="0.25">
      <c r="A14" s="12">
        <v>2</v>
      </c>
      <c r="B14" s="44" t="s">
        <v>127</v>
      </c>
      <c r="C14" s="62" t="s">
        <v>128</v>
      </c>
      <c r="D14" s="21" t="s">
        <v>129</v>
      </c>
      <c r="E14" s="53" t="s">
        <v>150</v>
      </c>
      <c r="F14" s="22">
        <v>43894</v>
      </c>
      <c r="G14" s="22">
        <v>43903</v>
      </c>
      <c r="H14" s="12">
        <v>956358</v>
      </c>
      <c r="I14" s="52">
        <v>869</v>
      </c>
    </row>
    <row r="15" spans="1:9" s="18" customFormat="1" ht="16.5" customHeight="1" x14ac:dyDescent="0.2">
      <c r="A15" s="12">
        <v>3</v>
      </c>
      <c r="B15" s="44" t="s">
        <v>130</v>
      </c>
      <c r="C15" s="21" t="s">
        <v>131</v>
      </c>
      <c r="D15" s="21" t="s">
        <v>26</v>
      </c>
      <c r="E15" s="21" t="s">
        <v>151</v>
      </c>
      <c r="F15" s="22">
        <v>43893</v>
      </c>
      <c r="G15" s="22">
        <v>43902</v>
      </c>
      <c r="H15" s="12">
        <v>942823</v>
      </c>
      <c r="I15" s="52">
        <v>869</v>
      </c>
    </row>
    <row r="16" spans="1:9" s="20" customFormat="1" ht="14.25" x14ac:dyDescent="0.2">
      <c r="A16" s="12">
        <v>4</v>
      </c>
      <c r="B16" s="44" t="s">
        <v>132</v>
      </c>
      <c r="C16" s="44" t="s">
        <v>133</v>
      </c>
      <c r="D16" s="21" t="s">
        <v>134</v>
      </c>
      <c r="E16" s="21" t="s">
        <v>135</v>
      </c>
      <c r="F16" s="22">
        <v>43894</v>
      </c>
      <c r="G16" s="22">
        <v>43903</v>
      </c>
      <c r="H16" s="12">
        <v>956344</v>
      </c>
      <c r="I16" s="52">
        <v>869</v>
      </c>
    </row>
    <row r="17" spans="1:9" s="20" customFormat="1" ht="14.25" x14ac:dyDescent="0.2">
      <c r="A17" s="12">
        <v>5</v>
      </c>
      <c r="B17" s="44" t="s">
        <v>136</v>
      </c>
      <c r="C17" s="21" t="s">
        <v>137</v>
      </c>
      <c r="D17" s="30" t="s">
        <v>96</v>
      </c>
      <c r="E17" s="21" t="s">
        <v>31</v>
      </c>
      <c r="F17" s="22">
        <v>43895</v>
      </c>
      <c r="G17" s="22">
        <v>43904</v>
      </c>
      <c r="H17" s="12"/>
      <c r="I17" s="52">
        <v>869</v>
      </c>
    </row>
    <row r="18" spans="1:9" s="20" customFormat="1" ht="14.25" x14ac:dyDescent="0.2">
      <c r="A18" s="12">
        <v>6</v>
      </c>
      <c r="B18" s="44" t="s">
        <v>138</v>
      </c>
      <c r="C18" s="44" t="s">
        <v>139</v>
      </c>
      <c r="D18" s="21" t="s">
        <v>32</v>
      </c>
      <c r="E18" s="21" t="s">
        <v>152</v>
      </c>
      <c r="F18" s="22">
        <v>43902</v>
      </c>
      <c r="G18" s="22">
        <v>43913</v>
      </c>
      <c r="H18" s="12">
        <v>961390</v>
      </c>
      <c r="I18" s="52">
        <v>869</v>
      </c>
    </row>
    <row r="19" spans="1:9" s="19" customFormat="1" ht="14.25" x14ac:dyDescent="0.2">
      <c r="A19" s="12">
        <v>7</v>
      </c>
      <c r="B19" s="44" t="s">
        <v>140</v>
      </c>
      <c r="C19" s="44" t="s">
        <v>141</v>
      </c>
      <c r="D19" s="21" t="s">
        <v>19</v>
      </c>
      <c r="E19" s="21" t="s">
        <v>153</v>
      </c>
      <c r="F19" s="22">
        <v>43908</v>
      </c>
      <c r="G19" s="22">
        <v>43917</v>
      </c>
      <c r="H19" s="12">
        <v>963275</v>
      </c>
      <c r="I19" s="52">
        <v>869</v>
      </c>
    </row>
    <row r="20" spans="1:9" s="20" customFormat="1" ht="14.25" x14ac:dyDescent="0.2">
      <c r="A20" s="12">
        <v>8</v>
      </c>
      <c r="B20" s="44" t="s">
        <v>142</v>
      </c>
      <c r="C20" s="44" t="s">
        <v>143</v>
      </c>
      <c r="D20" s="21" t="s">
        <v>144</v>
      </c>
      <c r="E20" s="21" t="s">
        <v>154</v>
      </c>
      <c r="F20" s="22">
        <v>43909</v>
      </c>
      <c r="G20" s="22">
        <v>43920</v>
      </c>
      <c r="H20" s="12">
        <v>961579</v>
      </c>
      <c r="I20" s="52">
        <v>869</v>
      </c>
    </row>
    <row r="21" spans="1:9" s="20" customFormat="1" ht="14.25" x14ac:dyDescent="0.2">
      <c r="A21" s="12">
        <v>9</v>
      </c>
      <c r="B21" s="44" t="s">
        <v>156</v>
      </c>
      <c r="C21" s="44" t="s">
        <v>145</v>
      </c>
      <c r="D21" s="21" t="s">
        <v>96</v>
      </c>
      <c r="E21" s="21" t="s">
        <v>155</v>
      </c>
      <c r="F21" s="22">
        <v>43903</v>
      </c>
      <c r="G21" s="22">
        <v>43915</v>
      </c>
      <c r="H21" s="12">
        <v>962120</v>
      </c>
      <c r="I21" s="52">
        <v>869</v>
      </c>
    </row>
    <row r="22" spans="1:9" s="20" customFormat="1" ht="14.25" x14ac:dyDescent="0.2">
      <c r="A22" s="12">
        <v>10</v>
      </c>
      <c r="B22" s="44" t="s">
        <v>157</v>
      </c>
      <c r="C22" s="44" t="s">
        <v>146</v>
      </c>
      <c r="D22" s="50" t="s">
        <v>147</v>
      </c>
      <c r="E22" s="21" t="s">
        <v>33</v>
      </c>
      <c r="F22" s="22">
        <v>43908</v>
      </c>
      <c r="G22" s="22">
        <v>43920</v>
      </c>
      <c r="H22" s="12">
        <v>960773</v>
      </c>
      <c r="I22" s="52">
        <v>869</v>
      </c>
    </row>
    <row r="23" spans="1:9" s="18" customFormat="1" ht="12.75" x14ac:dyDescent="0.2">
      <c r="A23" s="12"/>
      <c r="B23" s="13"/>
      <c r="C23" s="14"/>
      <c r="D23" s="15"/>
      <c r="E23" s="15"/>
      <c r="F23" s="16"/>
      <c r="G23" s="16"/>
      <c r="H23" s="13"/>
      <c r="I23" s="17"/>
    </row>
    <row r="24" spans="1:9" s="20" customFormat="1" ht="14.25" x14ac:dyDescent="0.2">
      <c r="A24" s="12"/>
      <c r="B24" s="13"/>
      <c r="C24" s="14"/>
      <c r="D24" s="15"/>
      <c r="E24" s="15"/>
      <c r="F24" s="16"/>
      <c r="G24" s="16"/>
      <c r="H24" s="13"/>
      <c r="I24" s="17"/>
    </row>
    <row r="25" spans="1:9" s="18" customFormat="1" ht="12.75" x14ac:dyDescent="0.2">
      <c r="A25" s="13"/>
      <c r="B25" s="13"/>
      <c r="C25" s="14"/>
      <c r="D25" s="15"/>
      <c r="E25" s="15"/>
      <c r="F25" s="16"/>
      <c r="G25" s="16"/>
      <c r="H25" s="13"/>
      <c r="I25" s="17"/>
    </row>
    <row r="26" spans="1:9" s="25" customFormat="1" ht="24.75" customHeight="1" x14ac:dyDescent="0.2">
      <c r="A26" s="12"/>
      <c r="B26" s="13"/>
      <c r="C26" s="21"/>
      <c r="D26" s="21"/>
      <c r="E26" s="21"/>
      <c r="F26" s="22"/>
      <c r="G26" s="23"/>
      <c r="H26" s="24"/>
      <c r="I26" s="17"/>
    </row>
    <row r="27" spans="1:9" s="25" customFormat="1" ht="15" customHeight="1" x14ac:dyDescent="0.2">
      <c r="A27" s="12"/>
      <c r="B27" s="13"/>
      <c r="C27" s="44"/>
      <c r="D27" s="44"/>
      <c r="E27" s="21"/>
      <c r="F27" s="22"/>
      <c r="G27" s="22"/>
      <c r="H27" s="12"/>
      <c r="I27" s="17"/>
    </row>
    <row r="28" spans="1:9" s="25" customFormat="1" ht="15" customHeight="1" x14ac:dyDescent="0.2">
      <c r="A28" s="12"/>
      <c r="B28" s="13"/>
      <c r="C28" s="44"/>
      <c r="D28" s="44"/>
      <c r="E28" s="44"/>
      <c r="F28" s="22"/>
      <c r="G28" s="22"/>
      <c r="H28" s="12"/>
      <c r="I28" s="17"/>
    </row>
    <row r="29" spans="1:9" s="25" customFormat="1" ht="15" customHeight="1" x14ac:dyDescent="0.2">
      <c r="A29" s="12"/>
      <c r="B29" s="13"/>
      <c r="C29" s="44"/>
      <c r="D29" s="44"/>
      <c r="E29" s="44"/>
      <c r="F29" s="22"/>
      <c r="G29" s="22"/>
      <c r="H29" s="12"/>
      <c r="I29" s="17"/>
    </row>
    <row r="30" spans="1:9" s="25" customFormat="1" ht="15" customHeight="1" x14ac:dyDescent="0.2">
      <c r="A30" s="12"/>
      <c r="B30" s="13"/>
      <c r="C30" s="44"/>
      <c r="D30" s="44"/>
      <c r="E30" s="44"/>
      <c r="F30" s="22"/>
      <c r="G30" s="22"/>
      <c r="H30" s="12"/>
      <c r="I30" s="17"/>
    </row>
    <row r="31" spans="1:9" s="25" customFormat="1" ht="15" customHeight="1" x14ac:dyDescent="0.2">
      <c r="A31" s="12"/>
      <c r="B31" s="13"/>
      <c r="C31" s="44"/>
      <c r="D31" s="44"/>
      <c r="E31" s="44"/>
      <c r="F31" s="22"/>
      <c r="G31" s="22"/>
      <c r="H31" s="12"/>
      <c r="I31" s="17"/>
    </row>
    <row r="32" spans="1:9" s="25" customFormat="1" ht="15" customHeight="1" x14ac:dyDescent="0.2">
      <c r="A32" s="12"/>
      <c r="B32" s="13"/>
      <c r="C32" s="44"/>
      <c r="D32" s="44"/>
      <c r="E32" s="44"/>
      <c r="F32" s="22"/>
      <c r="G32" s="22"/>
      <c r="H32" s="12"/>
      <c r="I32" s="17"/>
    </row>
    <row r="34" spans="1:9" x14ac:dyDescent="0.25">
      <c r="A34"/>
      <c r="B34"/>
      <c r="C34"/>
      <c r="D34"/>
      <c r="E34"/>
      <c r="F34"/>
      <c r="G34"/>
      <c r="H34"/>
      <c r="I34" s="29"/>
    </row>
    <row r="36" spans="1:9" ht="16.5" customHeight="1" x14ac:dyDescent="0.25">
      <c r="A36" s="66"/>
      <c r="B36" s="66"/>
      <c r="C36" s="1"/>
      <c r="D36" s="67"/>
      <c r="E36" s="67"/>
      <c r="F36" s="2"/>
      <c r="G36" s="68"/>
      <c r="H36" s="69"/>
      <c r="I36" s="69"/>
    </row>
    <row r="37" spans="1:9" ht="16.5" thickBot="1" x14ac:dyDescent="0.3">
      <c r="A37" s="66"/>
      <c r="B37" s="66"/>
      <c r="C37" s="3"/>
      <c r="D37" s="67"/>
      <c r="E37" s="67"/>
    </row>
    <row r="38" spans="1:9" ht="18" thickBot="1" x14ac:dyDescent="0.3">
      <c r="A38" s="26"/>
      <c r="B38" s="74" t="s">
        <v>148</v>
      </c>
      <c r="C38" s="74"/>
      <c r="D38" s="27"/>
      <c r="E38" s="27"/>
      <c r="G38" s="75" t="s">
        <v>16</v>
      </c>
      <c r="H38" s="76"/>
      <c r="I38" s="45">
        <f>SUM(I13:I37)</f>
        <v>8690</v>
      </c>
    </row>
    <row r="39" spans="1:9" ht="15.75" thickBot="1" x14ac:dyDescent="0.3">
      <c r="A39"/>
      <c r="B39"/>
      <c r="C39"/>
      <c r="D39"/>
      <c r="E39"/>
      <c r="F39"/>
      <c r="G39"/>
      <c r="H39"/>
      <c r="I39" s="29"/>
    </row>
    <row r="40" spans="1:9" ht="18" thickBot="1" x14ac:dyDescent="0.3">
      <c r="A40"/>
      <c r="B40" s="74">
        <f>7+17+10</f>
        <v>34</v>
      </c>
      <c r="C40" s="74"/>
      <c r="D40"/>
      <c r="E40"/>
      <c r="F40"/>
      <c r="G40" s="77" t="s">
        <v>18</v>
      </c>
      <c r="H40" s="78"/>
      <c r="I40" s="45">
        <f>I38+'FEBRERO 2020'!I34</f>
        <v>27808</v>
      </c>
    </row>
    <row r="41" spans="1:9" x14ac:dyDescent="0.25">
      <c r="A41"/>
      <c r="B41" s="71" t="s">
        <v>17</v>
      </c>
      <c r="C41" s="71"/>
      <c r="D41"/>
      <c r="E41"/>
      <c r="F41"/>
      <c r="G41" s="46"/>
      <c r="H41" s="46"/>
      <c r="I41"/>
    </row>
    <row r="42" spans="1:9" x14ac:dyDescent="0.25">
      <c r="A42"/>
      <c r="B42"/>
      <c r="C42"/>
      <c r="D42"/>
      <c r="E42"/>
      <c r="F42"/>
      <c r="G42" s="46"/>
      <c r="H42" s="46"/>
      <c r="I42"/>
    </row>
    <row r="43" spans="1:9" x14ac:dyDescent="0.25">
      <c r="A43"/>
      <c r="B43"/>
      <c r="C43"/>
      <c r="D43"/>
      <c r="E43"/>
      <c r="F43"/>
      <c r="G43" s="46"/>
      <c r="H43" s="46"/>
      <c r="I43"/>
    </row>
    <row r="44" spans="1:9" x14ac:dyDescent="0.25">
      <c r="A44"/>
      <c r="B44"/>
      <c r="C44"/>
      <c r="D44"/>
      <c r="E44"/>
      <c r="F44"/>
      <c r="G44" s="46"/>
      <c r="H44" s="46"/>
      <c r="I44"/>
    </row>
    <row r="45" spans="1:9" x14ac:dyDescent="0.25">
      <c r="A45"/>
      <c r="B45"/>
      <c r="C45"/>
      <c r="D45"/>
      <c r="E45"/>
      <c r="F45"/>
      <c r="G45"/>
      <c r="H45"/>
      <c r="I45"/>
    </row>
  </sheetData>
  <mergeCells count="16">
    <mergeCell ref="B41:C41"/>
    <mergeCell ref="B38:C38"/>
    <mergeCell ref="G38:H38"/>
    <mergeCell ref="B40:C40"/>
    <mergeCell ref="G40:H40"/>
    <mergeCell ref="C4:G5"/>
    <mergeCell ref="A36:B36"/>
    <mergeCell ref="D36:E37"/>
    <mergeCell ref="G36:I36"/>
    <mergeCell ref="A37:B37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35A0-D37D-4CB8-BF04-7F305BBE7062}">
  <sheetPr>
    <tabColor theme="3" tint="0.39997558519241921"/>
    <pageSetUpPr fitToPage="1"/>
  </sheetPr>
  <dimension ref="A4:I38"/>
  <sheetViews>
    <sheetView view="pageLayout" topLeftCell="A20" zoomScale="70" zoomScaleNormal="85" zoomScaleSheetLayoutView="100" zoomScalePageLayoutView="70" workbookViewId="0">
      <selection activeCell="G9" sqref="G9:I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25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66" t="s">
        <v>0</v>
      </c>
      <c r="B9" s="66"/>
      <c r="C9" s="1" t="s">
        <v>261</v>
      </c>
      <c r="D9" s="67" t="s">
        <v>15</v>
      </c>
      <c r="E9" s="67"/>
      <c r="F9" s="2" t="s">
        <v>1</v>
      </c>
      <c r="G9" s="68" t="s">
        <v>383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C11" s="70" t="s">
        <v>3</v>
      </c>
      <c r="D11" s="70"/>
      <c r="E11" s="64"/>
      <c r="F11" s="70" t="s">
        <v>4</v>
      </c>
      <c r="G11" s="70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4.75" customHeight="1" x14ac:dyDescent="0.2">
      <c r="A13" s="12">
        <v>1</v>
      </c>
      <c r="B13" s="44" t="s">
        <v>158</v>
      </c>
      <c r="C13" s="44" t="s">
        <v>159</v>
      </c>
      <c r="D13" s="21" t="s">
        <v>160</v>
      </c>
      <c r="E13" s="21" t="s">
        <v>161</v>
      </c>
      <c r="F13" s="51">
        <v>43922</v>
      </c>
      <c r="G13" s="51">
        <v>43935</v>
      </c>
      <c r="H13" s="44">
        <v>962972</v>
      </c>
      <c r="I13" s="52">
        <v>869</v>
      </c>
    </row>
    <row r="14" spans="1:9" s="19" customFormat="1" ht="29.25" customHeight="1" x14ac:dyDescent="0.2">
      <c r="A14" s="12">
        <v>2</v>
      </c>
      <c r="B14" s="44" t="s">
        <v>162</v>
      </c>
      <c r="C14" s="44" t="s">
        <v>163</v>
      </c>
      <c r="D14" s="21" t="s">
        <v>164</v>
      </c>
      <c r="E14" s="21" t="s">
        <v>165</v>
      </c>
      <c r="F14" s="51">
        <v>43924</v>
      </c>
      <c r="G14" s="51">
        <v>43937</v>
      </c>
      <c r="H14" s="44">
        <v>961860</v>
      </c>
      <c r="I14" s="52">
        <v>869</v>
      </c>
    </row>
    <row r="15" spans="1:9" s="18" customFormat="1" ht="27" customHeight="1" x14ac:dyDescent="0.25">
      <c r="A15" s="12">
        <v>3</v>
      </c>
      <c r="B15" s="44" t="s">
        <v>166</v>
      </c>
      <c r="C15" s="62" t="s">
        <v>167</v>
      </c>
      <c r="D15" s="21" t="s">
        <v>168</v>
      </c>
      <c r="E15" s="53" t="s">
        <v>169</v>
      </c>
      <c r="F15" s="51">
        <v>43927</v>
      </c>
      <c r="G15" s="51">
        <v>43938</v>
      </c>
      <c r="H15" s="44">
        <v>965189</v>
      </c>
      <c r="I15" s="81">
        <v>869</v>
      </c>
    </row>
    <row r="16" spans="1:9" s="20" customFormat="1" ht="26.25" customHeight="1" x14ac:dyDescent="0.2">
      <c r="A16" s="12">
        <v>4</v>
      </c>
      <c r="B16" s="44" t="s">
        <v>170</v>
      </c>
      <c r="C16" s="21" t="s">
        <v>171</v>
      </c>
      <c r="D16" s="21" t="s">
        <v>172</v>
      </c>
      <c r="E16" s="21" t="s">
        <v>173</v>
      </c>
      <c r="F16" s="55">
        <v>43921</v>
      </c>
      <c r="G16" s="55">
        <v>43935</v>
      </c>
      <c r="H16" s="44">
        <v>963363</v>
      </c>
      <c r="I16" s="82">
        <v>869</v>
      </c>
    </row>
    <row r="17" spans="1:9" s="20" customFormat="1" ht="29.25" customHeight="1" x14ac:dyDescent="0.2">
      <c r="A17" s="12">
        <v>5</v>
      </c>
      <c r="B17" s="44" t="s">
        <v>174</v>
      </c>
      <c r="C17" s="44" t="s">
        <v>175</v>
      </c>
      <c r="D17" s="21" t="s">
        <v>176</v>
      </c>
      <c r="E17" s="21" t="s">
        <v>177</v>
      </c>
      <c r="F17" s="51">
        <v>43936</v>
      </c>
      <c r="G17" s="51">
        <v>43943</v>
      </c>
      <c r="H17" s="44">
        <v>961932</v>
      </c>
      <c r="I17" s="81">
        <v>869</v>
      </c>
    </row>
    <row r="18" spans="1:9" s="20" customFormat="1" ht="27" customHeight="1" x14ac:dyDescent="0.2">
      <c r="A18" s="12">
        <v>6</v>
      </c>
      <c r="B18" s="44" t="s">
        <v>178</v>
      </c>
      <c r="C18" s="21" t="s">
        <v>179</v>
      </c>
      <c r="D18" s="30" t="s">
        <v>180</v>
      </c>
      <c r="E18" s="21" t="s">
        <v>181</v>
      </c>
      <c r="F18" s="51">
        <v>43937</v>
      </c>
      <c r="G18" s="51">
        <v>43948</v>
      </c>
      <c r="H18" s="44">
        <v>963065</v>
      </c>
      <c r="I18" s="52">
        <v>869</v>
      </c>
    </row>
    <row r="19" spans="1:9" s="19" customFormat="1" ht="27" customHeight="1" x14ac:dyDescent="0.2">
      <c r="A19" s="12">
        <v>7</v>
      </c>
      <c r="B19" s="44" t="s">
        <v>182</v>
      </c>
      <c r="C19" s="44" t="s">
        <v>183</v>
      </c>
      <c r="D19" s="21" t="s">
        <v>184</v>
      </c>
      <c r="E19" s="21" t="s">
        <v>185</v>
      </c>
      <c r="F19" s="51">
        <v>43943</v>
      </c>
      <c r="G19" s="51">
        <v>43952</v>
      </c>
      <c r="H19" s="44">
        <v>963683</v>
      </c>
      <c r="I19" s="52">
        <v>869</v>
      </c>
    </row>
    <row r="20" spans="1:9" s="20" customFormat="1" ht="24" customHeight="1" x14ac:dyDescent="0.2">
      <c r="A20" s="12">
        <v>8</v>
      </c>
      <c r="B20" s="44" t="s">
        <v>186</v>
      </c>
      <c r="C20" s="44" t="s">
        <v>187</v>
      </c>
      <c r="D20" s="21" t="s">
        <v>96</v>
      </c>
      <c r="E20" s="21" t="s">
        <v>188</v>
      </c>
      <c r="F20" s="51">
        <v>43942</v>
      </c>
      <c r="G20" s="51">
        <v>43951</v>
      </c>
      <c r="H20" s="44">
        <v>963167</v>
      </c>
      <c r="I20" s="52">
        <v>869</v>
      </c>
    </row>
    <row r="21" spans="1:9" s="20" customFormat="1" ht="24.75" customHeight="1" x14ac:dyDescent="0.2">
      <c r="A21" s="12">
        <v>9</v>
      </c>
      <c r="B21" s="56" t="s">
        <v>189</v>
      </c>
      <c r="C21" s="56" t="s">
        <v>190</v>
      </c>
      <c r="D21" s="50" t="s">
        <v>191</v>
      </c>
      <c r="E21" s="49" t="s">
        <v>192</v>
      </c>
      <c r="F21" s="57">
        <v>43945</v>
      </c>
      <c r="G21" s="57">
        <v>43957</v>
      </c>
      <c r="H21" s="56">
        <v>963767</v>
      </c>
      <c r="I21" s="58">
        <v>869</v>
      </c>
    </row>
    <row r="22" spans="1:9" s="20" customFormat="1" ht="19.5" customHeight="1" x14ac:dyDescent="0.2">
      <c r="A22" s="12"/>
      <c r="B22" s="44"/>
      <c r="C22" s="44"/>
      <c r="D22" s="50"/>
      <c r="E22" s="21"/>
      <c r="F22" s="22"/>
      <c r="G22" s="22"/>
      <c r="H22" s="12"/>
      <c r="I22" s="52"/>
    </row>
    <row r="23" spans="1:9" s="18" customFormat="1" ht="12.75" x14ac:dyDescent="0.2">
      <c r="A23" s="12"/>
      <c r="B23" s="13"/>
      <c r="C23" s="14"/>
      <c r="D23" s="15"/>
      <c r="E23" s="15"/>
      <c r="F23" s="16"/>
      <c r="G23" s="16"/>
      <c r="H23" s="13"/>
      <c r="I23" s="17"/>
    </row>
    <row r="24" spans="1:9" s="20" customFormat="1" ht="14.25" x14ac:dyDescent="0.2">
      <c r="A24" s="12"/>
      <c r="B24" s="13"/>
      <c r="C24" s="14"/>
      <c r="D24" s="15"/>
      <c r="E24" s="15"/>
      <c r="F24" s="16"/>
      <c r="G24" s="16"/>
      <c r="H24" s="13"/>
      <c r="I24" s="17"/>
    </row>
    <row r="25" spans="1:9" s="25" customFormat="1" ht="15" customHeight="1" x14ac:dyDescent="0.2">
      <c r="A25" s="12"/>
      <c r="B25" s="13"/>
      <c r="C25" s="44"/>
      <c r="D25" s="44"/>
      <c r="E25" s="44"/>
      <c r="F25" s="22"/>
      <c r="G25" s="22"/>
      <c r="H25" s="12"/>
      <c r="I25" s="17"/>
    </row>
    <row r="27" spans="1:9" x14ac:dyDescent="0.25">
      <c r="A27"/>
      <c r="B27"/>
      <c r="C27"/>
      <c r="D27"/>
      <c r="E27"/>
      <c r="F27"/>
      <c r="G27"/>
      <c r="H27"/>
      <c r="I27" s="29"/>
    </row>
    <row r="29" spans="1:9" ht="16.5" customHeight="1" x14ac:dyDescent="0.25">
      <c r="A29" s="66"/>
      <c r="B29" s="66"/>
      <c r="C29" s="1"/>
      <c r="D29" s="67"/>
      <c r="E29" s="67"/>
      <c r="F29" s="2"/>
      <c r="G29" s="68"/>
      <c r="H29" s="69"/>
      <c r="I29" s="69"/>
    </row>
    <row r="30" spans="1:9" ht="16.5" thickBot="1" x14ac:dyDescent="0.3">
      <c r="A30" s="66"/>
      <c r="B30" s="66"/>
      <c r="C30" s="3"/>
      <c r="D30" s="67"/>
      <c r="E30" s="67"/>
    </row>
    <row r="31" spans="1:9" ht="18" thickBot="1" x14ac:dyDescent="0.3">
      <c r="A31" s="26"/>
      <c r="B31" s="74" t="s">
        <v>193</v>
      </c>
      <c r="C31" s="74"/>
      <c r="D31" s="27"/>
      <c r="E31" s="27"/>
      <c r="G31" s="75" t="s">
        <v>16</v>
      </c>
      <c r="H31" s="76"/>
      <c r="I31" s="45">
        <f>SUM(I13:I30)</f>
        <v>7821</v>
      </c>
    </row>
    <row r="32" spans="1:9" ht="15.75" thickBot="1" x14ac:dyDescent="0.3">
      <c r="A32"/>
      <c r="B32"/>
      <c r="C32"/>
      <c r="D32"/>
      <c r="E32"/>
      <c r="F32"/>
      <c r="G32"/>
      <c r="H32"/>
      <c r="I32" s="29"/>
    </row>
    <row r="33" spans="1:9" ht="18" thickBot="1" x14ac:dyDescent="0.3">
      <c r="A33"/>
      <c r="B33" s="74">
        <f>7+17+10+9</f>
        <v>43</v>
      </c>
      <c r="C33" s="74"/>
      <c r="D33"/>
      <c r="E33"/>
      <c r="F33"/>
      <c r="G33" s="77" t="s">
        <v>18</v>
      </c>
      <c r="H33" s="78"/>
      <c r="I33" s="45">
        <f>I31+'MARZO 2020'!I40</f>
        <v>35629</v>
      </c>
    </row>
    <row r="34" spans="1:9" x14ac:dyDescent="0.25">
      <c r="A34"/>
      <c r="B34" s="71" t="s">
        <v>17</v>
      </c>
      <c r="C34" s="71"/>
      <c r="D34"/>
      <c r="E34"/>
      <c r="F34"/>
      <c r="G34" s="46"/>
      <c r="H34" s="46"/>
      <c r="I34"/>
    </row>
    <row r="35" spans="1:9" x14ac:dyDescent="0.25">
      <c r="A35"/>
      <c r="B35"/>
      <c r="C35"/>
      <c r="D35"/>
      <c r="E35"/>
      <c r="F35"/>
      <c r="G35" s="46"/>
      <c r="H35" s="46"/>
      <c r="I35"/>
    </row>
    <row r="36" spans="1:9" x14ac:dyDescent="0.25">
      <c r="A36"/>
      <c r="B36"/>
      <c r="C36"/>
      <c r="D36"/>
      <c r="E36"/>
      <c r="F36"/>
      <c r="G36" s="46"/>
      <c r="H36" s="46"/>
      <c r="I36"/>
    </row>
    <row r="37" spans="1:9" x14ac:dyDescent="0.25">
      <c r="A37"/>
      <c r="B37"/>
      <c r="C37"/>
      <c r="D37"/>
      <c r="E37"/>
      <c r="F37"/>
      <c r="G37" s="46"/>
      <c r="H37" s="46"/>
      <c r="I37"/>
    </row>
    <row r="38" spans="1:9" x14ac:dyDescent="0.25">
      <c r="A38"/>
      <c r="B38"/>
      <c r="C38"/>
      <c r="D38"/>
      <c r="E38"/>
      <c r="F38"/>
      <c r="G38"/>
      <c r="H38"/>
      <c r="I38"/>
    </row>
  </sheetData>
  <mergeCells count="16">
    <mergeCell ref="B33:C33"/>
    <mergeCell ref="G33:H33"/>
    <mergeCell ref="B34:C34"/>
    <mergeCell ref="A29:B29"/>
    <mergeCell ref="D29:E30"/>
    <mergeCell ref="G29:I29"/>
    <mergeCell ref="A30:B30"/>
    <mergeCell ref="B31:C31"/>
    <mergeCell ref="G31:H31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B49D-4E9F-4ECB-BD16-8FFCFFF4F9A9}">
  <sheetPr>
    <tabColor theme="3" tint="0.39997558519241921"/>
    <pageSetUpPr fitToPage="1"/>
  </sheetPr>
  <dimension ref="A1:I40"/>
  <sheetViews>
    <sheetView view="pageLayout" topLeftCell="A22" zoomScale="70" zoomScaleNormal="85" zoomScaleSheetLayoutView="100" zoomScalePageLayoutView="70" workbookViewId="0">
      <selection activeCell="B35" sqref="B35:C35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C1" s="65" t="s">
        <v>25</v>
      </c>
      <c r="D1" s="65"/>
      <c r="E1" s="65"/>
      <c r="F1" s="65"/>
      <c r="G1" s="65"/>
    </row>
    <row r="2" spans="1:9" x14ac:dyDescent="0.25">
      <c r="C2" s="65"/>
      <c r="D2" s="65"/>
      <c r="E2" s="65"/>
      <c r="F2" s="65"/>
      <c r="G2" s="65"/>
    </row>
    <row r="6" spans="1:9" ht="21" customHeight="1" x14ac:dyDescent="0.25">
      <c r="A6" s="66" t="s">
        <v>0</v>
      </c>
      <c r="B6" s="66"/>
      <c r="C6" s="1" t="s">
        <v>260</v>
      </c>
      <c r="D6" s="67" t="s">
        <v>15</v>
      </c>
      <c r="E6" s="67"/>
      <c r="F6" s="2" t="s">
        <v>1</v>
      </c>
      <c r="G6" s="68" t="s">
        <v>382</v>
      </c>
      <c r="H6" s="69"/>
      <c r="I6" s="69"/>
    </row>
    <row r="7" spans="1:9" ht="15.75" customHeight="1" x14ac:dyDescent="0.25">
      <c r="A7" s="66" t="s">
        <v>2</v>
      </c>
      <c r="B7" s="66"/>
      <c r="C7" s="3" t="s">
        <v>14</v>
      </c>
      <c r="D7" s="67"/>
      <c r="E7" s="67"/>
    </row>
    <row r="8" spans="1:9" ht="15.75" thickBot="1" x14ac:dyDescent="0.3">
      <c r="C8" s="70" t="s">
        <v>3</v>
      </c>
      <c r="D8" s="70"/>
      <c r="E8" s="64"/>
      <c r="F8" s="70" t="s">
        <v>4</v>
      </c>
      <c r="G8" s="70"/>
    </row>
    <row r="9" spans="1:9" s="11" customFormat="1" ht="15.75" thickBot="1" x14ac:dyDescent="0.3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9" t="s">
        <v>10</v>
      </c>
      <c r="G9" s="8" t="s">
        <v>11</v>
      </c>
      <c r="H9" s="9" t="s">
        <v>12</v>
      </c>
      <c r="I9" s="10" t="s">
        <v>13</v>
      </c>
    </row>
    <row r="10" spans="1:9" s="18" customFormat="1" ht="24.75" customHeight="1" x14ac:dyDescent="0.2">
      <c r="A10" s="12">
        <v>1</v>
      </c>
      <c r="B10" s="44" t="s">
        <v>194</v>
      </c>
      <c r="C10" s="44" t="s">
        <v>195</v>
      </c>
      <c r="D10" s="21" t="s">
        <v>196</v>
      </c>
      <c r="E10" s="21" t="s">
        <v>197</v>
      </c>
      <c r="F10" s="51">
        <v>43955</v>
      </c>
      <c r="G10" s="51">
        <v>43965</v>
      </c>
      <c r="H10" s="44">
        <v>965397</v>
      </c>
      <c r="I10" s="52">
        <v>869</v>
      </c>
    </row>
    <row r="11" spans="1:9" s="19" customFormat="1" ht="29.25" customHeight="1" x14ac:dyDescent="0.2">
      <c r="A11" s="12">
        <v>2</v>
      </c>
      <c r="B11" s="44" t="s">
        <v>198</v>
      </c>
      <c r="C11" s="44" t="s">
        <v>199</v>
      </c>
      <c r="D11" s="21" t="s">
        <v>200</v>
      </c>
      <c r="E11" s="21" t="s">
        <v>201</v>
      </c>
      <c r="F11" s="51">
        <v>43959</v>
      </c>
      <c r="G11" s="51">
        <v>43970</v>
      </c>
      <c r="H11" s="44">
        <v>966334</v>
      </c>
      <c r="I11" s="52">
        <v>869</v>
      </c>
    </row>
    <row r="12" spans="1:9" s="18" customFormat="1" ht="27" customHeight="1" x14ac:dyDescent="0.25">
      <c r="A12" s="12">
        <v>3</v>
      </c>
      <c r="B12" s="44" t="s">
        <v>202</v>
      </c>
      <c r="C12" s="62" t="s">
        <v>203</v>
      </c>
      <c r="D12" s="21" t="s">
        <v>200</v>
      </c>
      <c r="E12" s="53" t="s">
        <v>204</v>
      </c>
      <c r="F12" s="51">
        <v>43965</v>
      </c>
      <c r="G12" s="51">
        <v>43976</v>
      </c>
      <c r="H12" s="44">
        <v>966532</v>
      </c>
      <c r="I12" s="79">
        <v>869</v>
      </c>
    </row>
    <row r="13" spans="1:9" s="20" customFormat="1" ht="26.25" customHeight="1" x14ac:dyDescent="0.2">
      <c r="A13" s="12">
        <v>4</v>
      </c>
      <c r="B13" s="44" t="s">
        <v>205</v>
      </c>
      <c r="C13" s="21" t="s">
        <v>206</v>
      </c>
      <c r="D13" s="21" t="s">
        <v>207</v>
      </c>
      <c r="E13" s="21" t="s">
        <v>208</v>
      </c>
      <c r="F13" s="55">
        <v>43880</v>
      </c>
      <c r="G13" s="55">
        <v>43979</v>
      </c>
      <c r="H13" s="44">
        <v>966599</v>
      </c>
      <c r="I13" s="80">
        <v>869</v>
      </c>
    </row>
    <row r="14" spans="1:9" s="20" customFormat="1" ht="29.25" customHeight="1" x14ac:dyDescent="0.2">
      <c r="A14" s="12">
        <v>5</v>
      </c>
      <c r="B14" s="44" t="s">
        <v>209</v>
      </c>
      <c r="C14" s="44" t="s">
        <v>210</v>
      </c>
      <c r="D14" s="21" t="s">
        <v>207</v>
      </c>
      <c r="E14" s="21" t="s">
        <v>211</v>
      </c>
      <c r="F14" s="51">
        <v>43970</v>
      </c>
      <c r="G14" s="51">
        <v>43979</v>
      </c>
      <c r="H14" s="44">
        <v>966599</v>
      </c>
      <c r="I14" s="81">
        <v>869</v>
      </c>
    </row>
    <row r="15" spans="1:9" s="20" customFormat="1" ht="27" customHeight="1" x14ac:dyDescent="0.2">
      <c r="A15" s="12">
        <v>6</v>
      </c>
      <c r="B15" s="44" t="s">
        <v>212</v>
      </c>
      <c r="C15" s="44" t="s">
        <v>213</v>
      </c>
      <c r="D15" s="21" t="s">
        <v>214</v>
      </c>
      <c r="E15" s="21" t="s">
        <v>215</v>
      </c>
      <c r="F15" s="51">
        <v>43971</v>
      </c>
      <c r="G15" s="51">
        <v>43980</v>
      </c>
      <c r="H15" s="44">
        <v>971612</v>
      </c>
      <c r="I15" s="81">
        <v>869</v>
      </c>
    </row>
    <row r="16" spans="1:9" s="19" customFormat="1" ht="27" customHeight="1" x14ac:dyDescent="0.2">
      <c r="A16" s="12">
        <v>7</v>
      </c>
      <c r="B16" s="44" t="s">
        <v>216</v>
      </c>
      <c r="C16" s="21" t="s">
        <v>217</v>
      </c>
      <c r="D16" s="21" t="s">
        <v>196</v>
      </c>
      <c r="E16" s="21" t="s">
        <v>218</v>
      </c>
      <c r="F16" s="51">
        <v>43969</v>
      </c>
      <c r="G16" s="51">
        <v>43977</v>
      </c>
      <c r="H16" s="44">
        <v>965762</v>
      </c>
      <c r="I16" s="52">
        <v>869</v>
      </c>
    </row>
    <row r="17" spans="1:9" s="20" customFormat="1" ht="24" customHeight="1" x14ac:dyDescent="0.2">
      <c r="A17" s="12">
        <v>8</v>
      </c>
      <c r="B17" s="44" t="s">
        <v>219</v>
      </c>
      <c r="C17" s="44" t="s">
        <v>220</v>
      </c>
      <c r="D17" s="21" t="s">
        <v>200</v>
      </c>
      <c r="E17" s="21" t="s">
        <v>221</v>
      </c>
      <c r="F17" s="51">
        <v>43972</v>
      </c>
      <c r="G17" s="51">
        <v>43983</v>
      </c>
      <c r="H17" s="44">
        <v>971650</v>
      </c>
      <c r="I17" s="52">
        <v>869</v>
      </c>
    </row>
    <row r="18" spans="1:9" s="20" customFormat="1" ht="24.75" customHeight="1" x14ac:dyDescent="0.2">
      <c r="A18" s="12">
        <v>9</v>
      </c>
      <c r="B18" s="44" t="s">
        <v>222</v>
      </c>
      <c r="C18" s="44" t="s">
        <v>223</v>
      </c>
      <c r="D18" s="21" t="s">
        <v>200</v>
      </c>
      <c r="E18" s="21" t="s">
        <v>224</v>
      </c>
      <c r="F18" s="51">
        <v>43973</v>
      </c>
      <c r="G18" s="51">
        <v>43984</v>
      </c>
      <c r="H18" s="44">
        <v>966680</v>
      </c>
      <c r="I18" s="52">
        <v>869</v>
      </c>
    </row>
    <row r="19" spans="1:9" s="20" customFormat="1" ht="24.75" customHeight="1" x14ac:dyDescent="0.2">
      <c r="A19" s="12">
        <v>10</v>
      </c>
      <c r="B19" s="44" t="s">
        <v>225</v>
      </c>
      <c r="C19" s="44" t="s">
        <v>226</v>
      </c>
      <c r="D19" s="50" t="s">
        <v>227</v>
      </c>
      <c r="E19" s="21" t="s">
        <v>228</v>
      </c>
      <c r="F19" s="51">
        <v>43973</v>
      </c>
      <c r="G19" s="51">
        <v>43984</v>
      </c>
      <c r="H19" s="44">
        <v>971665</v>
      </c>
      <c r="I19" s="52">
        <v>869</v>
      </c>
    </row>
    <row r="20" spans="1:9" s="20" customFormat="1" ht="24.75" customHeight="1" x14ac:dyDescent="0.2">
      <c r="A20" s="12">
        <v>11</v>
      </c>
      <c r="B20" s="44" t="s">
        <v>229</v>
      </c>
      <c r="C20" s="44" t="s">
        <v>230</v>
      </c>
      <c r="D20" s="50" t="s">
        <v>231</v>
      </c>
      <c r="E20" s="21" t="s">
        <v>232</v>
      </c>
      <c r="F20" s="51">
        <v>43977</v>
      </c>
      <c r="G20" s="51">
        <v>43986</v>
      </c>
      <c r="H20" s="44">
        <v>971154</v>
      </c>
      <c r="I20" s="52">
        <v>869</v>
      </c>
    </row>
    <row r="21" spans="1:9" s="20" customFormat="1" ht="14.25" customHeight="1" x14ac:dyDescent="0.2">
      <c r="A21" s="12">
        <v>12</v>
      </c>
      <c r="B21" s="44" t="s">
        <v>233</v>
      </c>
      <c r="C21" s="44" t="s">
        <v>234</v>
      </c>
      <c r="D21" s="21" t="s">
        <v>235</v>
      </c>
      <c r="E21" s="21" t="s">
        <v>236</v>
      </c>
      <c r="F21" s="51">
        <v>43977</v>
      </c>
      <c r="G21" s="51">
        <v>43986</v>
      </c>
      <c r="H21" s="44">
        <v>966766</v>
      </c>
      <c r="I21" s="52">
        <v>869</v>
      </c>
    </row>
    <row r="22" spans="1:9" s="20" customFormat="1" ht="12" customHeight="1" x14ac:dyDescent="0.2">
      <c r="A22" s="12">
        <v>13</v>
      </c>
      <c r="B22" s="44" t="s">
        <v>237</v>
      </c>
      <c r="C22" s="44" t="s">
        <v>238</v>
      </c>
      <c r="D22" s="50" t="s">
        <v>239</v>
      </c>
      <c r="E22" s="21" t="s">
        <v>240</v>
      </c>
      <c r="F22" s="51">
        <v>43888</v>
      </c>
      <c r="G22" s="51">
        <v>43987</v>
      </c>
      <c r="H22" s="44">
        <v>971755</v>
      </c>
      <c r="I22" s="52">
        <v>869</v>
      </c>
    </row>
    <row r="23" spans="1:9" s="20" customFormat="1" ht="24.75" customHeight="1" x14ac:dyDescent="0.2">
      <c r="A23" s="12"/>
      <c r="B23" s="44" t="s">
        <v>241</v>
      </c>
      <c r="C23" s="21" t="s">
        <v>242</v>
      </c>
      <c r="D23" s="21" t="s">
        <v>243</v>
      </c>
      <c r="E23" s="21" t="s">
        <v>244</v>
      </c>
      <c r="F23" s="55">
        <v>43978</v>
      </c>
      <c r="G23" s="55">
        <v>43987</v>
      </c>
      <c r="H23" s="44">
        <v>971756</v>
      </c>
      <c r="I23" s="84">
        <v>869</v>
      </c>
    </row>
    <row r="24" spans="1:9" s="20" customFormat="1" ht="19.5" customHeight="1" x14ac:dyDescent="0.2">
      <c r="A24" s="12">
        <v>14</v>
      </c>
      <c r="B24" s="44" t="s">
        <v>245</v>
      </c>
      <c r="C24" s="21" t="s">
        <v>246</v>
      </c>
      <c r="D24" s="21" t="s">
        <v>247</v>
      </c>
      <c r="E24" s="21" t="s">
        <v>248</v>
      </c>
      <c r="F24" s="55">
        <v>43979</v>
      </c>
      <c r="G24" s="55">
        <v>43990</v>
      </c>
      <c r="H24" s="44">
        <v>971189</v>
      </c>
      <c r="I24" s="84">
        <v>869</v>
      </c>
    </row>
    <row r="25" spans="1:9" s="18" customFormat="1" x14ac:dyDescent="0.25">
      <c r="A25" s="12">
        <v>15</v>
      </c>
      <c r="B25" s="44" t="s">
        <v>249</v>
      </c>
      <c r="C25" s="44" t="s">
        <v>250</v>
      </c>
      <c r="D25" s="21" t="s">
        <v>251</v>
      </c>
      <c r="E25" s="21" t="s">
        <v>252</v>
      </c>
      <c r="F25" s="83">
        <v>43979</v>
      </c>
      <c r="G25" s="83">
        <v>43990</v>
      </c>
      <c r="H25" s="44">
        <v>966852</v>
      </c>
      <c r="I25" s="52">
        <v>869</v>
      </c>
    </row>
    <row r="26" spans="1:9" s="20" customFormat="1" x14ac:dyDescent="0.25">
      <c r="A26" s="12">
        <v>16</v>
      </c>
      <c r="B26" s="44" t="s">
        <v>253</v>
      </c>
      <c r="C26" s="44" t="s">
        <v>254</v>
      </c>
      <c r="D26" s="21" t="s">
        <v>200</v>
      </c>
      <c r="E26" s="21" t="s">
        <v>255</v>
      </c>
      <c r="F26" s="83">
        <v>43979</v>
      </c>
      <c r="G26" s="83">
        <v>43990</v>
      </c>
      <c r="H26" s="44">
        <v>966855</v>
      </c>
      <c r="I26" s="52">
        <v>869</v>
      </c>
    </row>
    <row r="27" spans="1:9" s="25" customFormat="1" ht="15" customHeight="1" x14ac:dyDescent="0.25">
      <c r="A27" s="12">
        <v>17</v>
      </c>
      <c r="B27" s="44" t="s">
        <v>256</v>
      </c>
      <c r="C27" s="44" t="s">
        <v>257</v>
      </c>
      <c r="D27" s="21" t="s">
        <v>258</v>
      </c>
      <c r="E27" s="21" t="s">
        <v>259</v>
      </c>
      <c r="F27" s="83">
        <v>43980</v>
      </c>
      <c r="G27" s="83">
        <v>43991</v>
      </c>
      <c r="H27" s="44">
        <v>966906</v>
      </c>
      <c r="I27" s="52">
        <v>869</v>
      </c>
    </row>
    <row r="29" spans="1:9" x14ac:dyDescent="0.25">
      <c r="A29"/>
      <c r="B29"/>
      <c r="C29"/>
      <c r="D29"/>
      <c r="E29"/>
      <c r="F29"/>
      <c r="G29"/>
      <c r="H29"/>
      <c r="I29" s="29"/>
    </row>
    <row r="31" spans="1:9" ht="16.5" customHeight="1" x14ac:dyDescent="0.25">
      <c r="A31" s="66"/>
      <c r="B31" s="66"/>
      <c r="C31" s="1"/>
      <c r="D31" s="67"/>
      <c r="E31" s="67"/>
      <c r="F31" s="2"/>
      <c r="G31" s="68"/>
      <c r="H31" s="69"/>
      <c r="I31" s="69"/>
    </row>
    <row r="32" spans="1:9" ht="16.5" thickBot="1" x14ac:dyDescent="0.3">
      <c r="A32" s="66"/>
      <c r="B32" s="66"/>
      <c r="C32" s="3"/>
      <c r="D32" s="67"/>
      <c r="E32" s="67"/>
    </row>
    <row r="33" spans="1:9" ht="18" thickBot="1" x14ac:dyDescent="0.3">
      <c r="A33" s="26"/>
      <c r="B33" s="74" t="s">
        <v>496</v>
      </c>
      <c r="C33" s="74"/>
      <c r="D33" s="27"/>
      <c r="E33" s="27"/>
      <c r="G33" s="75" t="s">
        <v>16</v>
      </c>
      <c r="H33" s="76"/>
      <c r="I33" s="45">
        <f>SUM(I10:I32)</f>
        <v>15642</v>
      </c>
    </row>
    <row r="34" spans="1:9" ht="15.75" thickBot="1" x14ac:dyDescent="0.3">
      <c r="A34"/>
      <c r="B34"/>
      <c r="C34"/>
      <c r="D34"/>
      <c r="E34"/>
      <c r="F34"/>
      <c r="G34"/>
      <c r="H34"/>
      <c r="I34" s="29"/>
    </row>
    <row r="35" spans="1:9" ht="18" thickBot="1" x14ac:dyDescent="0.3">
      <c r="A35"/>
      <c r="B35" s="74">
        <f>7+17+10+9+17</f>
        <v>60</v>
      </c>
      <c r="C35" s="74"/>
      <c r="D35"/>
      <c r="E35"/>
      <c r="F35"/>
      <c r="G35" s="77" t="s">
        <v>18</v>
      </c>
      <c r="H35" s="78"/>
      <c r="I35" s="45">
        <f>I33+'ABRIL 2020'!I33</f>
        <v>51271</v>
      </c>
    </row>
    <row r="36" spans="1:9" x14ac:dyDescent="0.25">
      <c r="A36"/>
      <c r="B36" s="71" t="s">
        <v>17</v>
      </c>
      <c r="C36" s="71"/>
      <c r="D36"/>
      <c r="E36"/>
      <c r="F36"/>
      <c r="G36" s="46"/>
      <c r="H36" s="46"/>
      <c r="I36"/>
    </row>
    <row r="37" spans="1:9" x14ac:dyDescent="0.25">
      <c r="A37"/>
      <c r="B37"/>
      <c r="C37"/>
      <c r="D37"/>
      <c r="E37"/>
      <c r="F37"/>
      <c r="G37" s="46"/>
      <c r="H37" s="46"/>
      <c r="I37"/>
    </row>
    <row r="38" spans="1:9" x14ac:dyDescent="0.25">
      <c r="A38"/>
      <c r="B38"/>
      <c r="C38"/>
      <c r="D38"/>
      <c r="E38"/>
      <c r="F38"/>
      <c r="G38" s="46"/>
      <c r="H38" s="46"/>
      <c r="I38"/>
    </row>
    <row r="39" spans="1:9" x14ac:dyDescent="0.25">
      <c r="A39"/>
      <c r="B39"/>
      <c r="C39"/>
      <c r="D39"/>
      <c r="E39"/>
      <c r="F39"/>
      <c r="G39" s="46"/>
      <c r="H39" s="46"/>
      <c r="I39"/>
    </row>
    <row r="40" spans="1:9" x14ac:dyDescent="0.25">
      <c r="A40"/>
      <c r="B40"/>
      <c r="C40"/>
      <c r="D40"/>
      <c r="E40"/>
      <c r="F40"/>
      <c r="G40"/>
      <c r="H40"/>
      <c r="I40"/>
    </row>
  </sheetData>
  <mergeCells count="16">
    <mergeCell ref="B35:C35"/>
    <mergeCell ref="G35:H35"/>
    <mergeCell ref="B36:C36"/>
    <mergeCell ref="A31:B31"/>
    <mergeCell ref="D31:E32"/>
    <mergeCell ref="G31:I31"/>
    <mergeCell ref="A32:B32"/>
    <mergeCell ref="B33:C33"/>
    <mergeCell ref="G33:H33"/>
    <mergeCell ref="C1:G2"/>
    <mergeCell ref="A6:B6"/>
    <mergeCell ref="D6:E7"/>
    <mergeCell ref="G6:I6"/>
    <mergeCell ref="A7:B7"/>
    <mergeCell ref="C8:D8"/>
    <mergeCell ref="F8:G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AAA0-55F6-4621-9518-567A4B552F3D}">
  <sheetPr>
    <tabColor theme="3" tint="0.39997558519241921"/>
    <pageSetUpPr fitToPage="1"/>
  </sheetPr>
  <dimension ref="A1:I73"/>
  <sheetViews>
    <sheetView view="pageLayout" topLeftCell="A40" zoomScale="70" zoomScaleNormal="85" zoomScaleSheetLayoutView="100" zoomScalePageLayoutView="70" workbookViewId="0">
      <selection activeCell="I70" sqref="I7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C1" s="65" t="s">
        <v>25</v>
      </c>
      <c r="D1" s="65"/>
      <c r="E1" s="65"/>
      <c r="F1" s="65"/>
      <c r="G1" s="65"/>
    </row>
    <row r="2" spans="1:9" x14ac:dyDescent="0.25">
      <c r="C2" s="65"/>
      <c r="D2" s="65"/>
      <c r="E2" s="65"/>
      <c r="F2" s="65"/>
      <c r="G2" s="65"/>
    </row>
    <row r="6" spans="1:9" ht="21" customHeight="1" x14ac:dyDescent="0.25">
      <c r="A6" s="66" t="s">
        <v>0</v>
      </c>
      <c r="B6" s="66"/>
      <c r="C6" s="1" t="s">
        <v>262</v>
      </c>
      <c r="D6" s="67" t="s">
        <v>15</v>
      </c>
      <c r="E6" s="67"/>
      <c r="F6" s="2" t="s">
        <v>1</v>
      </c>
      <c r="G6" s="68" t="s">
        <v>263</v>
      </c>
      <c r="H6" s="69"/>
      <c r="I6" s="69"/>
    </row>
    <row r="7" spans="1:9" ht="15.75" customHeight="1" x14ac:dyDescent="0.25">
      <c r="A7" s="66" t="s">
        <v>2</v>
      </c>
      <c r="B7" s="66"/>
      <c r="C7" s="3" t="s">
        <v>14</v>
      </c>
      <c r="D7" s="67"/>
      <c r="E7" s="67"/>
    </row>
    <row r="8" spans="1:9" ht="15.75" thickBot="1" x14ac:dyDescent="0.3">
      <c r="C8" s="70" t="s">
        <v>3</v>
      </c>
      <c r="D8" s="70"/>
      <c r="E8" s="64"/>
      <c r="F8" s="70" t="s">
        <v>4</v>
      </c>
      <c r="G8" s="70"/>
    </row>
    <row r="9" spans="1:9" s="11" customFormat="1" ht="15.75" thickBot="1" x14ac:dyDescent="0.3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9" t="s">
        <v>10</v>
      </c>
      <c r="G9" s="8" t="s">
        <v>11</v>
      </c>
      <c r="H9" s="9" t="s">
        <v>12</v>
      </c>
      <c r="I9" s="10" t="s">
        <v>13</v>
      </c>
    </row>
    <row r="10" spans="1:9" s="18" customFormat="1" ht="24.75" customHeight="1" x14ac:dyDescent="0.2">
      <c r="A10" s="12">
        <v>1</v>
      </c>
      <c r="B10" s="44" t="s">
        <v>264</v>
      </c>
      <c r="C10" s="44" t="s">
        <v>265</v>
      </c>
      <c r="D10" s="21" t="s">
        <v>266</v>
      </c>
      <c r="E10" s="21" t="s">
        <v>267</v>
      </c>
      <c r="F10" s="51">
        <v>43983</v>
      </c>
      <c r="G10" s="51">
        <v>43987</v>
      </c>
      <c r="H10" s="44">
        <v>971889</v>
      </c>
      <c r="I10" s="52">
        <v>869</v>
      </c>
    </row>
    <row r="11" spans="1:9" s="19" customFormat="1" ht="29.25" customHeight="1" x14ac:dyDescent="0.2">
      <c r="A11" s="12">
        <v>2</v>
      </c>
      <c r="B11" s="44" t="s">
        <v>268</v>
      </c>
      <c r="C11" s="44" t="s">
        <v>269</v>
      </c>
      <c r="D11" s="85" t="s">
        <v>30</v>
      </c>
      <c r="E11" s="21" t="s">
        <v>270</v>
      </c>
      <c r="F11" s="51">
        <v>43983</v>
      </c>
      <c r="G11" s="51">
        <v>43987</v>
      </c>
      <c r="H11" s="44">
        <v>971905</v>
      </c>
      <c r="I11" s="52">
        <v>869</v>
      </c>
    </row>
    <row r="12" spans="1:9" s="18" customFormat="1" ht="27" customHeight="1" x14ac:dyDescent="0.2">
      <c r="A12" s="12">
        <v>3</v>
      </c>
      <c r="B12" s="44" t="s">
        <v>271</v>
      </c>
      <c r="C12" s="44" t="s">
        <v>272</v>
      </c>
      <c r="D12" s="86" t="s">
        <v>273</v>
      </c>
      <c r="E12" s="21" t="s">
        <v>274</v>
      </c>
      <c r="F12" s="51">
        <v>43984</v>
      </c>
      <c r="G12" s="51">
        <v>43990</v>
      </c>
      <c r="H12" s="44">
        <v>971966</v>
      </c>
      <c r="I12" s="52">
        <v>869</v>
      </c>
    </row>
    <row r="13" spans="1:9" s="20" customFormat="1" ht="26.25" customHeight="1" x14ac:dyDescent="0.2">
      <c r="A13" s="12">
        <v>4</v>
      </c>
      <c r="B13" s="44" t="s">
        <v>275</v>
      </c>
      <c r="C13" s="44" t="s">
        <v>276</v>
      </c>
      <c r="D13" s="86" t="s">
        <v>277</v>
      </c>
      <c r="E13" s="21" t="s">
        <v>278</v>
      </c>
      <c r="F13" s="51">
        <v>43984</v>
      </c>
      <c r="G13" s="51">
        <v>43993</v>
      </c>
      <c r="H13" s="44">
        <v>971978</v>
      </c>
      <c r="I13" s="52">
        <v>869</v>
      </c>
    </row>
    <row r="14" spans="1:9" s="20" customFormat="1" ht="29.25" customHeight="1" x14ac:dyDescent="0.2">
      <c r="A14" s="12">
        <v>5</v>
      </c>
      <c r="B14" s="44" t="s">
        <v>279</v>
      </c>
      <c r="C14" s="44" t="s">
        <v>280</v>
      </c>
      <c r="D14" s="86" t="s">
        <v>200</v>
      </c>
      <c r="E14" s="21" t="s">
        <v>281</v>
      </c>
      <c r="F14" s="51">
        <v>43986</v>
      </c>
      <c r="G14" s="51">
        <v>43997</v>
      </c>
      <c r="H14" s="44">
        <v>967028</v>
      </c>
      <c r="I14" s="52">
        <v>869</v>
      </c>
    </row>
    <row r="15" spans="1:9" s="20" customFormat="1" ht="27" customHeight="1" x14ac:dyDescent="0.2">
      <c r="A15" s="12">
        <v>6</v>
      </c>
      <c r="B15" s="44" t="s">
        <v>282</v>
      </c>
      <c r="C15" s="86" t="s">
        <v>283</v>
      </c>
      <c r="D15" s="21" t="s">
        <v>284</v>
      </c>
      <c r="E15" s="53" t="s">
        <v>285</v>
      </c>
      <c r="F15" s="51">
        <v>43987</v>
      </c>
      <c r="G15" s="51">
        <v>43998</v>
      </c>
      <c r="H15" s="44">
        <v>971295</v>
      </c>
      <c r="I15" s="52">
        <v>869</v>
      </c>
    </row>
    <row r="16" spans="1:9" s="19" customFormat="1" ht="27" customHeight="1" x14ac:dyDescent="0.2">
      <c r="A16" s="12">
        <v>7</v>
      </c>
      <c r="B16" s="44" t="s">
        <v>286</v>
      </c>
      <c r="C16" s="86" t="s">
        <v>287</v>
      </c>
      <c r="D16" s="21" t="s">
        <v>288</v>
      </c>
      <c r="E16" s="53" t="s">
        <v>289</v>
      </c>
      <c r="F16" s="51">
        <v>43987</v>
      </c>
      <c r="G16" s="51">
        <v>43998</v>
      </c>
      <c r="H16" s="44">
        <v>972068</v>
      </c>
      <c r="I16" s="52">
        <v>869</v>
      </c>
    </row>
    <row r="17" spans="1:9" s="20" customFormat="1" ht="24" customHeight="1" x14ac:dyDescent="0.2">
      <c r="A17" s="12">
        <v>8</v>
      </c>
      <c r="B17" s="44" t="s">
        <v>290</v>
      </c>
      <c r="C17" s="86" t="s">
        <v>291</v>
      </c>
      <c r="D17" s="21" t="s">
        <v>292</v>
      </c>
      <c r="E17" s="53" t="s">
        <v>293</v>
      </c>
      <c r="F17" s="51">
        <v>43991</v>
      </c>
      <c r="G17" s="51">
        <v>44001</v>
      </c>
      <c r="H17" s="44">
        <v>972161</v>
      </c>
      <c r="I17" s="52">
        <v>869</v>
      </c>
    </row>
    <row r="18" spans="1:9" s="20" customFormat="1" ht="24.75" customHeight="1" x14ac:dyDescent="0.2">
      <c r="A18" s="12">
        <v>9</v>
      </c>
      <c r="B18" s="44" t="s">
        <v>294</v>
      </c>
      <c r="C18" s="86" t="s">
        <v>295</v>
      </c>
      <c r="D18" s="21" t="s">
        <v>296</v>
      </c>
      <c r="E18" s="53" t="s">
        <v>297</v>
      </c>
      <c r="F18" s="51">
        <v>43992</v>
      </c>
      <c r="G18" s="51">
        <v>44001</v>
      </c>
      <c r="H18" s="44">
        <v>971362</v>
      </c>
      <c r="I18" s="52">
        <v>869</v>
      </c>
    </row>
    <row r="19" spans="1:9" s="20" customFormat="1" ht="24.75" customHeight="1" x14ac:dyDescent="0.2">
      <c r="A19" s="12">
        <v>10</v>
      </c>
      <c r="B19" s="44" t="s">
        <v>298</v>
      </c>
      <c r="C19" s="86" t="s">
        <v>299</v>
      </c>
      <c r="D19" s="21" t="s">
        <v>273</v>
      </c>
      <c r="E19" s="53" t="s">
        <v>300</v>
      </c>
      <c r="F19" s="51">
        <v>43992</v>
      </c>
      <c r="G19" s="51">
        <v>44001</v>
      </c>
      <c r="H19" s="44">
        <v>967286</v>
      </c>
      <c r="I19" s="52">
        <v>869</v>
      </c>
    </row>
    <row r="20" spans="1:9" s="20" customFormat="1" ht="24.75" customHeight="1" x14ac:dyDescent="0.2">
      <c r="A20" s="12">
        <v>11</v>
      </c>
      <c r="B20" s="44" t="s">
        <v>301</v>
      </c>
      <c r="C20" s="86" t="s">
        <v>302</v>
      </c>
      <c r="D20" s="21" t="s">
        <v>303</v>
      </c>
      <c r="E20" s="53" t="s">
        <v>304</v>
      </c>
      <c r="F20" s="51">
        <v>43992</v>
      </c>
      <c r="G20" s="51">
        <v>44001</v>
      </c>
      <c r="H20" s="44">
        <v>972196</v>
      </c>
      <c r="I20" s="52">
        <v>869</v>
      </c>
    </row>
    <row r="21" spans="1:9" s="20" customFormat="1" ht="14.25" customHeight="1" x14ac:dyDescent="0.2">
      <c r="A21" s="12">
        <v>12</v>
      </c>
      <c r="B21" s="44" t="s">
        <v>305</v>
      </c>
      <c r="C21" s="86" t="s">
        <v>306</v>
      </c>
      <c r="D21" s="21" t="s">
        <v>307</v>
      </c>
      <c r="E21" s="53" t="s">
        <v>308</v>
      </c>
      <c r="F21" s="51">
        <v>43992</v>
      </c>
      <c r="G21" s="51" t="s">
        <v>323</v>
      </c>
      <c r="H21" s="44">
        <v>973533</v>
      </c>
      <c r="I21" s="52">
        <v>869</v>
      </c>
    </row>
    <row r="22" spans="1:9" s="20" customFormat="1" ht="12" customHeight="1" x14ac:dyDescent="0.2">
      <c r="A22" s="12">
        <v>13</v>
      </c>
      <c r="B22" s="44" t="s">
        <v>309</v>
      </c>
      <c r="C22" s="21" t="s">
        <v>310</v>
      </c>
      <c r="D22" s="21" t="s">
        <v>311</v>
      </c>
      <c r="E22" s="21" t="s">
        <v>312</v>
      </c>
      <c r="F22" s="55">
        <v>43992</v>
      </c>
      <c r="G22" s="55">
        <v>44001</v>
      </c>
      <c r="H22" s="44">
        <v>973538</v>
      </c>
      <c r="I22" s="87">
        <v>869</v>
      </c>
    </row>
    <row r="23" spans="1:9" s="20" customFormat="1" ht="24.75" customHeight="1" x14ac:dyDescent="0.2">
      <c r="A23" s="12"/>
      <c r="B23" s="44" t="s">
        <v>313</v>
      </c>
      <c r="C23" s="44" t="s">
        <v>314</v>
      </c>
      <c r="D23" s="21" t="s">
        <v>315</v>
      </c>
      <c r="E23" s="21" t="s">
        <v>316</v>
      </c>
      <c r="F23" s="51">
        <v>43992</v>
      </c>
      <c r="G23" s="51">
        <v>44001</v>
      </c>
      <c r="H23" s="44">
        <v>971384</v>
      </c>
      <c r="I23" s="52">
        <v>869</v>
      </c>
    </row>
    <row r="24" spans="1:9" s="20" customFormat="1" ht="19.5" customHeight="1" x14ac:dyDescent="0.2">
      <c r="A24" s="12">
        <v>14</v>
      </c>
      <c r="B24" s="44" t="s">
        <v>317</v>
      </c>
      <c r="C24" s="44" t="s">
        <v>318</v>
      </c>
      <c r="D24" s="21" t="s">
        <v>266</v>
      </c>
      <c r="E24" s="21" t="s">
        <v>319</v>
      </c>
      <c r="F24" s="51">
        <v>43993</v>
      </c>
      <c r="G24" s="51">
        <v>44004</v>
      </c>
      <c r="H24" s="44">
        <v>973572</v>
      </c>
      <c r="I24" s="52">
        <v>869</v>
      </c>
    </row>
    <row r="25" spans="1:9" s="18" customFormat="1" ht="12.75" x14ac:dyDescent="0.2">
      <c r="A25" s="12">
        <v>15</v>
      </c>
      <c r="B25" s="44" t="s">
        <v>320</v>
      </c>
      <c r="C25" s="21" t="s">
        <v>321</v>
      </c>
      <c r="D25" s="21" t="s">
        <v>168</v>
      </c>
      <c r="E25" s="21" t="s">
        <v>322</v>
      </c>
      <c r="F25" s="51">
        <v>43992</v>
      </c>
      <c r="G25" s="51">
        <v>44001</v>
      </c>
      <c r="H25" s="44">
        <v>972139</v>
      </c>
      <c r="I25" s="52">
        <v>869</v>
      </c>
    </row>
    <row r="26" spans="1:9" s="20" customFormat="1" ht="14.25" x14ac:dyDescent="0.2">
      <c r="A26" s="12">
        <v>16</v>
      </c>
      <c r="B26" s="44" t="s">
        <v>324</v>
      </c>
      <c r="C26" s="44" t="s">
        <v>325</v>
      </c>
      <c r="D26" s="21" t="s">
        <v>326</v>
      </c>
      <c r="E26" s="21" t="s">
        <v>327</v>
      </c>
      <c r="F26" s="51">
        <v>43998</v>
      </c>
      <c r="G26" s="51">
        <v>44007</v>
      </c>
      <c r="H26" s="44">
        <v>973617</v>
      </c>
      <c r="I26" s="52">
        <v>869</v>
      </c>
    </row>
    <row r="27" spans="1:9" s="25" customFormat="1" ht="28.5" customHeight="1" x14ac:dyDescent="0.2">
      <c r="A27" s="12">
        <v>17</v>
      </c>
      <c r="B27" s="44" t="s">
        <v>328</v>
      </c>
      <c r="C27" s="44" t="s">
        <v>329</v>
      </c>
      <c r="D27" s="21" t="s">
        <v>330</v>
      </c>
      <c r="E27" s="21" t="s">
        <v>331</v>
      </c>
      <c r="F27" s="51">
        <v>43998</v>
      </c>
      <c r="G27" s="51">
        <v>44007</v>
      </c>
      <c r="H27" s="44">
        <v>973625</v>
      </c>
      <c r="I27" s="52">
        <v>869</v>
      </c>
    </row>
    <row r="29" spans="1:9" x14ac:dyDescent="0.25">
      <c r="A29"/>
      <c r="B29"/>
      <c r="C29"/>
      <c r="D29"/>
      <c r="E29"/>
      <c r="F29"/>
      <c r="G29"/>
      <c r="H29"/>
      <c r="I29" s="29"/>
    </row>
    <row r="31" spans="1:9" ht="16.5" customHeight="1" x14ac:dyDescent="0.25">
      <c r="A31" s="66"/>
      <c r="B31" s="66"/>
      <c r="C31" s="1"/>
      <c r="D31" s="67"/>
      <c r="E31" s="67"/>
      <c r="F31" s="2"/>
      <c r="G31" s="68"/>
      <c r="H31" s="69"/>
      <c r="I31" s="69"/>
    </row>
    <row r="32" spans="1:9" ht="16.5" thickBot="1" x14ac:dyDescent="0.3">
      <c r="A32" s="66"/>
      <c r="B32" s="66"/>
      <c r="C32" s="3"/>
      <c r="D32" s="67"/>
      <c r="E32" s="67"/>
    </row>
    <row r="33" spans="1:9" ht="18" thickBot="1" x14ac:dyDescent="0.3">
      <c r="A33" s="26"/>
      <c r="B33" s="90"/>
      <c r="C33" s="90"/>
      <c r="D33" s="27"/>
      <c r="E33" s="27"/>
      <c r="G33" s="75" t="s">
        <v>332</v>
      </c>
      <c r="H33" s="76"/>
      <c r="I33" s="45">
        <f>SUM(I10:I27)</f>
        <v>15642</v>
      </c>
    </row>
    <row r="34" spans="1:9" x14ac:dyDescent="0.25">
      <c r="A34"/>
      <c r="B34" s="91"/>
      <c r="C34" s="91"/>
      <c r="D34"/>
      <c r="E34"/>
      <c r="F34"/>
      <c r="G34"/>
      <c r="H34"/>
      <c r="I34" s="29"/>
    </row>
    <row r="35" spans="1:9" ht="17.25" x14ac:dyDescent="0.25">
      <c r="A35"/>
      <c r="B35" s="90"/>
      <c r="C35" s="90"/>
      <c r="D35"/>
      <c r="E35"/>
      <c r="F35"/>
      <c r="G35" s="88"/>
      <c r="H35" s="88"/>
      <c r="I35" s="89"/>
    </row>
    <row r="36" spans="1:9" x14ac:dyDescent="0.25">
      <c r="A36"/>
      <c r="B36" s="92"/>
      <c r="C36" s="92"/>
      <c r="D36"/>
      <c r="E36"/>
      <c r="F36"/>
      <c r="G36" s="46"/>
      <c r="H36" s="46"/>
      <c r="I36"/>
    </row>
    <row r="37" spans="1:9" x14ac:dyDescent="0.25">
      <c r="C37" s="65" t="s">
        <v>25</v>
      </c>
      <c r="D37" s="65"/>
      <c r="E37" s="65"/>
      <c r="F37" s="65"/>
      <c r="G37" s="65"/>
    </row>
    <row r="38" spans="1:9" x14ac:dyDescent="0.25">
      <c r="C38" s="65"/>
      <c r="D38" s="65"/>
      <c r="E38" s="65"/>
      <c r="F38" s="65"/>
      <c r="G38" s="65"/>
    </row>
    <row r="42" spans="1:9" ht="15.75" x14ac:dyDescent="0.25">
      <c r="A42" s="66" t="s">
        <v>0</v>
      </c>
      <c r="B42" s="66"/>
      <c r="C42" s="1" t="s">
        <v>380</v>
      </c>
      <c r="D42" s="67" t="s">
        <v>15</v>
      </c>
      <c r="E42" s="67"/>
      <c r="F42" s="2" t="s">
        <v>1</v>
      </c>
      <c r="G42" s="68" t="s">
        <v>381</v>
      </c>
      <c r="H42" s="69"/>
      <c r="I42" s="69"/>
    </row>
    <row r="43" spans="1:9" ht="15.75" x14ac:dyDescent="0.25">
      <c r="A43" s="66" t="s">
        <v>2</v>
      </c>
      <c r="B43" s="66"/>
      <c r="C43" s="3" t="s">
        <v>14</v>
      </c>
      <c r="D43" s="67"/>
      <c r="E43" s="67"/>
    </row>
    <row r="44" spans="1:9" ht="15.75" thickBot="1" x14ac:dyDescent="0.3">
      <c r="C44" s="70" t="s">
        <v>3</v>
      </c>
      <c r="D44" s="70"/>
      <c r="E44" s="64"/>
      <c r="F44" s="70" t="s">
        <v>4</v>
      </c>
      <c r="G44" s="70"/>
    </row>
    <row r="45" spans="1:9" ht="15.75" thickBot="1" x14ac:dyDescent="0.3">
      <c r="A45" s="7" t="s">
        <v>5</v>
      </c>
      <c r="B45" s="8" t="s">
        <v>6</v>
      </c>
      <c r="C45" s="8" t="s">
        <v>7</v>
      </c>
      <c r="D45" s="8" t="s">
        <v>8</v>
      </c>
      <c r="E45" s="8" t="s">
        <v>9</v>
      </c>
      <c r="F45" s="9" t="s">
        <v>10</v>
      </c>
      <c r="G45" s="8" t="s">
        <v>11</v>
      </c>
      <c r="H45" s="9" t="s">
        <v>12</v>
      </c>
      <c r="I45" s="10" t="s">
        <v>13</v>
      </c>
    </row>
    <row r="46" spans="1:9" ht="24.75" customHeight="1" x14ac:dyDescent="0.25">
      <c r="A46" s="12">
        <v>18</v>
      </c>
      <c r="B46" s="44" t="s">
        <v>328</v>
      </c>
      <c r="C46" s="44" t="s">
        <v>333</v>
      </c>
      <c r="D46" s="21" t="s">
        <v>334</v>
      </c>
      <c r="E46" s="21" t="s">
        <v>331</v>
      </c>
      <c r="F46" s="51">
        <v>43998</v>
      </c>
      <c r="G46" s="51">
        <v>44007</v>
      </c>
      <c r="H46" s="44">
        <v>973626</v>
      </c>
      <c r="I46" s="52">
        <v>869</v>
      </c>
    </row>
    <row r="47" spans="1:9" ht="25.5" customHeight="1" x14ac:dyDescent="0.25">
      <c r="A47" s="12">
        <v>19</v>
      </c>
      <c r="B47" s="44" t="s">
        <v>335</v>
      </c>
      <c r="C47" s="44" t="s">
        <v>336</v>
      </c>
      <c r="D47" s="21" t="s">
        <v>200</v>
      </c>
      <c r="E47" s="21" t="s">
        <v>337</v>
      </c>
      <c r="F47" s="51">
        <v>44000</v>
      </c>
      <c r="G47" s="51">
        <v>44011</v>
      </c>
      <c r="H47" s="44">
        <v>967262</v>
      </c>
      <c r="I47" s="52">
        <v>869</v>
      </c>
    </row>
    <row r="48" spans="1:9" ht="24.75" customHeight="1" x14ac:dyDescent="0.25">
      <c r="A48" s="12">
        <v>20</v>
      </c>
      <c r="B48" s="44" t="s">
        <v>338</v>
      </c>
      <c r="C48" s="44" t="s">
        <v>339</v>
      </c>
      <c r="D48" s="50" t="s">
        <v>340</v>
      </c>
      <c r="E48" s="21" t="s">
        <v>341</v>
      </c>
      <c r="F48" s="51">
        <v>44001</v>
      </c>
      <c r="G48" s="51">
        <v>44012</v>
      </c>
      <c r="H48" s="44">
        <v>967285</v>
      </c>
      <c r="I48" s="52">
        <v>869</v>
      </c>
    </row>
    <row r="49" spans="1:9" ht="19.5" customHeight="1" x14ac:dyDescent="0.25">
      <c r="A49" s="12">
        <v>21</v>
      </c>
      <c r="B49" s="44" t="s">
        <v>342</v>
      </c>
      <c r="C49" s="21" t="s">
        <v>343</v>
      </c>
      <c r="D49" s="21" t="s">
        <v>344</v>
      </c>
      <c r="E49" s="21" t="s">
        <v>345</v>
      </c>
      <c r="F49" s="55">
        <v>44001</v>
      </c>
      <c r="G49" s="55">
        <v>44012</v>
      </c>
      <c r="H49" s="44">
        <v>967293</v>
      </c>
      <c r="I49" s="52">
        <v>869</v>
      </c>
    </row>
    <row r="50" spans="1:9" ht="20.25" customHeight="1" x14ac:dyDescent="0.25">
      <c r="A50" s="12">
        <v>22</v>
      </c>
      <c r="B50" s="44" t="s">
        <v>346</v>
      </c>
      <c r="C50" s="44" t="s">
        <v>347</v>
      </c>
      <c r="D50" s="21" t="s">
        <v>348</v>
      </c>
      <c r="E50" s="21" t="s">
        <v>349</v>
      </c>
      <c r="F50" s="93">
        <v>43991</v>
      </c>
      <c r="G50" s="93">
        <v>44001</v>
      </c>
      <c r="H50" s="44">
        <v>972156</v>
      </c>
      <c r="I50" s="52">
        <v>869</v>
      </c>
    </row>
    <row r="51" spans="1:9" ht="22.5" customHeight="1" x14ac:dyDescent="0.25">
      <c r="A51" s="12">
        <v>23</v>
      </c>
      <c r="B51" s="44" t="s">
        <v>350</v>
      </c>
      <c r="C51" s="44" t="s">
        <v>351</v>
      </c>
      <c r="D51" s="21" t="s">
        <v>239</v>
      </c>
      <c r="E51" s="21" t="s">
        <v>352</v>
      </c>
      <c r="F51" s="93">
        <v>44004</v>
      </c>
      <c r="G51" s="93">
        <v>44012</v>
      </c>
      <c r="H51" s="44">
        <v>971541</v>
      </c>
      <c r="I51" s="52">
        <v>869</v>
      </c>
    </row>
    <row r="52" spans="1:9" ht="25.5" x14ac:dyDescent="0.25">
      <c r="A52" s="12">
        <v>24</v>
      </c>
      <c r="B52" s="44" t="s">
        <v>353</v>
      </c>
      <c r="C52" s="44" t="s">
        <v>354</v>
      </c>
      <c r="D52" s="21" t="s">
        <v>355</v>
      </c>
      <c r="E52" s="21" t="s">
        <v>352</v>
      </c>
      <c r="F52" s="93">
        <v>44004</v>
      </c>
      <c r="G52" s="93">
        <v>44012</v>
      </c>
      <c r="H52" s="44">
        <v>967328</v>
      </c>
      <c r="I52" s="52">
        <v>869</v>
      </c>
    </row>
    <row r="53" spans="1:9" ht="20.25" customHeight="1" x14ac:dyDescent="0.25">
      <c r="A53" s="12">
        <v>25</v>
      </c>
      <c r="B53" s="44" t="s">
        <v>356</v>
      </c>
      <c r="C53" s="44" t="s">
        <v>357</v>
      </c>
      <c r="D53" s="21" t="s">
        <v>358</v>
      </c>
      <c r="E53" s="21" t="s">
        <v>359</v>
      </c>
      <c r="F53" s="93">
        <v>44004</v>
      </c>
      <c r="G53" s="93">
        <v>44012</v>
      </c>
      <c r="H53" s="44">
        <v>971545</v>
      </c>
      <c r="I53" s="52">
        <v>869</v>
      </c>
    </row>
    <row r="54" spans="1:9" ht="27" customHeight="1" x14ac:dyDescent="0.25">
      <c r="A54" s="12">
        <v>26</v>
      </c>
      <c r="B54" s="44" t="s">
        <v>360</v>
      </c>
      <c r="C54" s="44" t="s">
        <v>361</v>
      </c>
      <c r="D54" s="21" t="s">
        <v>362</v>
      </c>
      <c r="E54" s="21" t="s">
        <v>363</v>
      </c>
      <c r="F54" s="94">
        <v>44007</v>
      </c>
      <c r="G54" s="93">
        <v>44018</v>
      </c>
      <c r="H54" s="44">
        <v>968257</v>
      </c>
      <c r="I54" s="52">
        <v>869</v>
      </c>
    </row>
    <row r="55" spans="1:9" ht="30" customHeight="1" x14ac:dyDescent="0.25">
      <c r="A55" s="12">
        <v>27</v>
      </c>
      <c r="B55" s="44" t="s">
        <v>364</v>
      </c>
      <c r="C55" s="44" t="s">
        <v>365</v>
      </c>
      <c r="D55" s="21" t="s">
        <v>366</v>
      </c>
      <c r="E55" s="21" t="s">
        <v>367</v>
      </c>
      <c r="F55" s="93">
        <v>44008</v>
      </c>
      <c r="G55" s="93">
        <v>44019</v>
      </c>
      <c r="H55" s="44">
        <v>968319</v>
      </c>
      <c r="I55" s="52">
        <v>869</v>
      </c>
    </row>
    <row r="56" spans="1:9" ht="25.5" customHeight="1" x14ac:dyDescent="0.25">
      <c r="A56" s="12">
        <v>28</v>
      </c>
      <c r="B56" s="86" t="s">
        <v>368</v>
      </c>
      <c r="C56" s="86" t="s">
        <v>369</v>
      </c>
      <c r="D56" s="86" t="s">
        <v>370</v>
      </c>
      <c r="E56" s="86" t="s">
        <v>371</v>
      </c>
      <c r="F56" s="93">
        <v>44011</v>
      </c>
      <c r="G56" s="93">
        <v>44020</v>
      </c>
      <c r="H56" s="86">
        <v>967392</v>
      </c>
      <c r="I56" s="52">
        <v>869</v>
      </c>
    </row>
    <row r="57" spans="1:9" x14ac:dyDescent="0.25">
      <c r="A57" s="12">
        <v>29</v>
      </c>
      <c r="B57" s="86" t="s">
        <v>372</v>
      </c>
      <c r="C57" s="86" t="s">
        <v>373</v>
      </c>
      <c r="D57" s="86" t="s">
        <v>200</v>
      </c>
      <c r="E57" s="86" t="s">
        <v>374</v>
      </c>
      <c r="F57" s="93">
        <v>44011</v>
      </c>
      <c r="G57" s="93">
        <v>44020</v>
      </c>
      <c r="H57" s="86">
        <v>968389</v>
      </c>
      <c r="I57" s="52">
        <v>869</v>
      </c>
    </row>
    <row r="58" spans="1:9" x14ac:dyDescent="0.25">
      <c r="A58" s="12">
        <v>30</v>
      </c>
      <c r="B58" s="44" t="s">
        <v>375</v>
      </c>
      <c r="C58" s="44" t="s">
        <v>376</v>
      </c>
      <c r="D58" s="21" t="s">
        <v>377</v>
      </c>
      <c r="E58" s="21" t="s">
        <v>378</v>
      </c>
      <c r="F58" s="93">
        <v>44011</v>
      </c>
      <c r="G58" s="93">
        <v>44020</v>
      </c>
      <c r="H58" s="44">
        <v>968400</v>
      </c>
      <c r="I58" s="52">
        <v>869</v>
      </c>
    </row>
    <row r="59" spans="1:9" x14ac:dyDescent="0.25">
      <c r="A59" s="12"/>
      <c r="B59" s="44"/>
      <c r="C59" s="44"/>
      <c r="D59" s="21"/>
      <c r="E59" s="21"/>
      <c r="F59" s="51"/>
      <c r="G59" s="51"/>
      <c r="H59" s="44"/>
      <c r="I59" s="52"/>
    </row>
    <row r="60" spans="1:9" x14ac:dyDescent="0.25">
      <c r="A60" s="12"/>
      <c r="B60" s="44"/>
      <c r="C60" s="44"/>
      <c r="D60" s="21"/>
      <c r="E60" s="21"/>
      <c r="F60" s="51"/>
      <c r="G60" s="51"/>
      <c r="H60" s="44"/>
      <c r="I60" s="52"/>
    </row>
    <row r="61" spans="1:9" x14ac:dyDescent="0.25">
      <c r="A61" s="12"/>
      <c r="B61" s="44"/>
      <c r="C61" s="21"/>
      <c r="D61" s="21"/>
      <c r="E61" s="21"/>
      <c r="F61" s="51"/>
      <c r="G61" s="51"/>
      <c r="H61" s="44"/>
      <c r="I61" s="52"/>
    </row>
    <row r="62" spans="1:9" x14ac:dyDescent="0.25">
      <c r="A62" s="12"/>
      <c r="B62" s="44"/>
      <c r="C62" s="44"/>
      <c r="D62" s="21"/>
      <c r="E62" s="21"/>
      <c r="F62" s="51"/>
      <c r="G62" s="51"/>
      <c r="H62" s="44"/>
      <c r="I62" s="52"/>
    </row>
    <row r="66" spans="1:9" ht="15.75" x14ac:dyDescent="0.25">
      <c r="A66" s="66"/>
      <c r="B66" s="66"/>
      <c r="C66" s="1"/>
      <c r="D66" s="67"/>
      <c r="E66" s="67"/>
      <c r="F66" s="2"/>
      <c r="G66" s="68"/>
      <c r="H66" s="69"/>
      <c r="I66" s="69"/>
    </row>
    <row r="67" spans="1:9" ht="16.5" thickBot="1" x14ac:dyDescent="0.3">
      <c r="A67" s="66"/>
      <c r="B67" s="66"/>
      <c r="C67" s="3"/>
      <c r="D67" s="67"/>
      <c r="E67" s="67"/>
    </row>
    <row r="68" spans="1:9" ht="18" thickBot="1" x14ac:dyDescent="0.3">
      <c r="A68" s="26"/>
      <c r="B68" s="74" t="s">
        <v>495</v>
      </c>
      <c r="C68" s="74"/>
      <c r="D68" s="27"/>
      <c r="E68" s="27"/>
      <c r="G68" s="75" t="s">
        <v>16</v>
      </c>
      <c r="H68" s="76"/>
      <c r="I68" s="45">
        <f>SUM(I46:I59)+I33</f>
        <v>26939</v>
      </c>
    </row>
    <row r="69" spans="1:9" ht="15.75" thickBot="1" x14ac:dyDescent="0.3">
      <c r="A69"/>
      <c r="B69"/>
      <c r="C69"/>
      <c r="D69"/>
      <c r="E69"/>
      <c r="F69"/>
      <c r="G69"/>
      <c r="H69"/>
      <c r="I69" s="29"/>
    </row>
    <row r="70" spans="1:9" ht="18" thickBot="1" x14ac:dyDescent="0.3">
      <c r="A70"/>
      <c r="B70" s="74">
        <f>7+17+10+9+17+30</f>
        <v>90</v>
      </c>
      <c r="C70" s="74"/>
      <c r="D70"/>
      <c r="E70"/>
      <c r="F70"/>
      <c r="G70" s="77" t="s">
        <v>18</v>
      </c>
      <c r="H70" s="78"/>
      <c r="I70" s="45">
        <f>I68+'MAYO 2020'!I35</f>
        <v>78210</v>
      </c>
    </row>
    <row r="71" spans="1:9" x14ac:dyDescent="0.25">
      <c r="A71"/>
      <c r="B71" s="71" t="s">
        <v>17</v>
      </c>
      <c r="C71" s="71"/>
      <c r="D71"/>
      <c r="E71"/>
      <c r="F71"/>
      <c r="G71" s="46"/>
      <c r="H71" s="46"/>
      <c r="I71"/>
    </row>
    <row r="72" spans="1:9" x14ac:dyDescent="0.25">
      <c r="C72" s="65"/>
      <c r="D72" s="65"/>
      <c r="E72" s="65"/>
      <c r="F72" s="65"/>
      <c r="G72" s="65"/>
    </row>
    <row r="73" spans="1:9" x14ac:dyDescent="0.25">
      <c r="C73" s="65"/>
      <c r="D73" s="65"/>
      <c r="E73" s="65"/>
      <c r="F73" s="65"/>
      <c r="G73" s="65"/>
    </row>
  </sheetData>
  <mergeCells count="33">
    <mergeCell ref="B68:C68"/>
    <mergeCell ref="G68:H68"/>
    <mergeCell ref="B70:C70"/>
    <mergeCell ref="G70:H70"/>
    <mergeCell ref="B71:C71"/>
    <mergeCell ref="C72:G73"/>
    <mergeCell ref="C44:D44"/>
    <mergeCell ref="F44:G44"/>
    <mergeCell ref="A66:B66"/>
    <mergeCell ref="D66:E67"/>
    <mergeCell ref="G66:I66"/>
    <mergeCell ref="A67:B67"/>
    <mergeCell ref="B35:C35"/>
    <mergeCell ref="G35:H35"/>
    <mergeCell ref="B36:C36"/>
    <mergeCell ref="C37:G38"/>
    <mergeCell ref="A42:B42"/>
    <mergeCell ref="D42:E43"/>
    <mergeCell ref="G42:I42"/>
    <mergeCell ref="A43:B43"/>
    <mergeCell ref="A31:B31"/>
    <mergeCell ref="D31:E32"/>
    <mergeCell ref="G31:I31"/>
    <mergeCell ref="A32:B32"/>
    <mergeCell ref="B33:C33"/>
    <mergeCell ref="G33:H33"/>
    <mergeCell ref="C1:G2"/>
    <mergeCell ref="A6:B6"/>
    <mergeCell ref="D6:E7"/>
    <mergeCell ref="G6:I6"/>
    <mergeCell ref="A7:B7"/>
    <mergeCell ref="C8:D8"/>
    <mergeCell ref="F8:G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E469-4DEE-4DB6-A31D-12B0021588EE}">
  <sheetPr>
    <tabColor theme="3" tint="0.39997558519241921"/>
    <pageSetUpPr fitToPage="1"/>
  </sheetPr>
  <dimension ref="A1:I72"/>
  <sheetViews>
    <sheetView view="pageLayout" topLeftCell="A52" zoomScale="70" zoomScaleNormal="85" zoomScaleSheetLayoutView="100" zoomScalePageLayoutView="70" workbookViewId="0">
      <selection activeCell="B71" sqref="B71:C7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C1" s="65" t="s">
        <v>25</v>
      </c>
      <c r="D1" s="65"/>
      <c r="E1" s="65"/>
      <c r="F1" s="65"/>
      <c r="G1" s="65"/>
    </row>
    <row r="2" spans="1:9" x14ac:dyDescent="0.25">
      <c r="C2" s="65"/>
      <c r="D2" s="65"/>
      <c r="E2" s="65"/>
      <c r="F2" s="65"/>
      <c r="G2" s="65"/>
    </row>
    <row r="6" spans="1:9" ht="21" customHeight="1" x14ac:dyDescent="0.25">
      <c r="A6" s="66" t="s">
        <v>0</v>
      </c>
      <c r="B6" s="66"/>
      <c r="C6" s="1" t="s">
        <v>379</v>
      </c>
      <c r="D6" s="67" t="s">
        <v>15</v>
      </c>
      <c r="E6" s="67"/>
      <c r="F6" s="2" t="s">
        <v>1</v>
      </c>
      <c r="G6" s="68" t="s">
        <v>385</v>
      </c>
      <c r="H6" s="69"/>
      <c r="I6" s="69"/>
    </row>
    <row r="7" spans="1:9" ht="15.75" customHeight="1" x14ac:dyDescent="0.25">
      <c r="A7" s="66" t="s">
        <v>2</v>
      </c>
      <c r="B7" s="66"/>
      <c r="C7" s="3" t="s">
        <v>14</v>
      </c>
      <c r="D7" s="67"/>
      <c r="E7" s="67"/>
    </row>
    <row r="8" spans="1:9" ht="15.75" thickBot="1" x14ac:dyDescent="0.3">
      <c r="C8" s="70" t="s">
        <v>3</v>
      </c>
      <c r="D8" s="70"/>
      <c r="E8" s="64"/>
      <c r="F8" s="70" t="s">
        <v>4</v>
      </c>
      <c r="G8" s="70"/>
    </row>
    <row r="9" spans="1:9" s="11" customFormat="1" ht="15.75" thickBot="1" x14ac:dyDescent="0.3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9" t="s">
        <v>10</v>
      </c>
      <c r="G9" s="8" t="s">
        <v>11</v>
      </c>
      <c r="H9" s="9" t="s">
        <v>12</v>
      </c>
      <c r="I9" s="10" t="s">
        <v>13</v>
      </c>
    </row>
    <row r="10" spans="1:9" s="18" customFormat="1" ht="24.75" customHeight="1" x14ac:dyDescent="0.25">
      <c r="A10" s="12">
        <v>1</v>
      </c>
      <c r="B10" s="44" t="s">
        <v>386</v>
      </c>
      <c r="C10" s="44" t="s">
        <v>387</v>
      </c>
      <c r="D10" s="21" t="s">
        <v>388</v>
      </c>
      <c r="E10" s="21" t="s">
        <v>389</v>
      </c>
      <c r="F10" s="83">
        <v>44013</v>
      </c>
      <c r="G10" s="83">
        <v>44022</v>
      </c>
      <c r="H10" s="44">
        <v>968473</v>
      </c>
      <c r="I10" s="52">
        <v>869</v>
      </c>
    </row>
    <row r="11" spans="1:9" s="19" customFormat="1" ht="29.25" customHeight="1" x14ac:dyDescent="0.25">
      <c r="A11" s="12">
        <v>2</v>
      </c>
      <c r="B11" s="44" t="s">
        <v>390</v>
      </c>
      <c r="C11" s="44" t="s">
        <v>391</v>
      </c>
      <c r="D11" s="21" t="s">
        <v>392</v>
      </c>
      <c r="E11" s="21" t="s">
        <v>393</v>
      </c>
      <c r="F11" s="83">
        <v>44014</v>
      </c>
      <c r="G11" s="83">
        <v>44025</v>
      </c>
      <c r="H11" s="44">
        <v>973790</v>
      </c>
      <c r="I11" s="52">
        <v>869</v>
      </c>
    </row>
    <row r="12" spans="1:9" s="18" customFormat="1" ht="27" customHeight="1" x14ac:dyDescent="0.25">
      <c r="A12" s="12">
        <v>3</v>
      </c>
      <c r="B12" s="44" t="s">
        <v>394</v>
      </c>
      <c r="C12" s="44" t="s">
        <v>395</v>
      </c>
      <c r="D12" s="21" t="s">
        <v>200</v>
      </c>
      <c r="E12" s="21" t="s">
        <v>396</v>
      </c>
      <c r="F12" s="83">
        <v>44014</v>
      </c>
      <c r="G12" s="83">
        <v>44025</v>
      </c>
      <c r="H12" s="44">
        <v>967469</v>
      </c>
      <c r="I12" s="52">
        <v>869</v>
      </c>
    </row>
    <row r="13" spans="1:9" s="20" customFormat="1" ht="26.25" customHeight="1" x14ac:dyDescent="0.25">
      <c r="A13" s="12">
        <v>4</v>
      </c>
      <c r="B13" s="44" t="s">
        <v>397</v>
      </c>
      <c r="C13" s="44" t="s">
        <v>398</v>
      </c>
      <c r="D13" s="21" t="s">
        <v>399</v>
      </c>
      <c r="E13" s="21" t="s">
        <v>400</v>
      </c>
      <c r="F13" s="83">
        <v>44018</v>
      </c>
      <c r="G13" s="83">
        <v>44021</v>
      </c>
      <c r="H13" s="44">
        <v>968538</v>
      </c>
      <c r="I13" s="52">
        <v>869</v>
      </c>
    </row>
    <row r="14" spans="1:9" s="20" customFormat="1" ht="29.25" customHeight="1" x14ac:dyDescent="0.25">
      <c r="A14" s="12">
        <v>5</v>
      </c>
      <c r="B14" s="44" t="s">
        <v>401</v>
      </c>
      <c r="C14" s="44" t="s">
        <v>402</v>
      </c>
      <c r="D14" s="21" t="s">
        <v>403</v>
      </c>
      <c r="E14" s="21" t="s">
        <v>404</v>
      </c>
      <c r="F14" s="83">
        <v>44019</v>
      </c>
      <c r="G14" s="83">
        <v>44028</v>
      </c>
      <c r="H14" s="44">
        <v>973842</v>
      </c>
      <c r="I14" s="52">
        <v>869</v>
      </c>
    </row>
    <row r="15" spans="1:9" s="20" customFormat="1" ht="27" customHeight="1" x14ac:dyDescent="0.25">
      <c r="A15" s="12">
        <v>6</v>
      </c>
      <c r="B15" s="44" t="s">
        <v>405</v>
      </c>
      <c r="C15" s="44" t="s">
        <v>406</v>
      </c>
      <c r="D15" s="21" t="s">
        <v>311</v>
      </c>
      <c r="E15" s="21" t="s">
        <v>407</v>
      </c>
      <c r="F15" s="83">
        <v>44019</v>
      </c>
      <c r="G15" s="83">
        <v>44028</v>
      </c>
      <c r="H15" s="44">
        <v>968618</v>
      </c>
      <c r="I15" s="52">
        <v>869</v>
      </c>
    </row>
    <row r="16" spans="1:9" s="19" customFormat="1" ht="27" customHeight="1" x14ac:dyDescent="0.25">
      <c r="A16" s="12">
        <v>7</v>
      </c>
      <c r="B16" s="44" t="s">
        <v>408</v>
      </c>
      <c r="C16" s="44" t="s">
        <v>409</v>
      </c>
      <c r="D16" s="21" t="s">
        <v>247</v>
      </c>
      <c r="E16" s="21" t="s">
        <v>410</v>
      </c>
      <c r="F16" s="83">
        <v>44020</v>
      </c>
      <c r="G16" s="83">
        <v>44029</v>
      </c>
      <c r="H16" s="44">
        <v>968681</v>
      </c>
      <c r="I16" s="52">
        <v>869</v>
      </c>
    </row>
    <row r="17" spans="1:9" s="20" customFormat="1" ht="24" customHeight="1" x14ac:dyDescent="0.25">
      <c r="A17" s="12">
        <v>8</v>
      </c>
      <c r="B17" s="44" t="s">
        <v>411</v>
      </c>
      <c r="C17" s="44" t="s">
        <v>412</v>
      </c>
      <c r="D17" s="21" t="s">
        <v>75</v>
      </c>
      <c r="E17" s="21" t="s">
        <v>413</v>
      </c>
      <c r="F17" s="83">
        <v>44021</v>
      </c>
      <c r="G17" s="83">
        <v>44032</v>
      </c>
      <c r="H17" s="44">
        <v>973898</v>
      </c>
      <c r="I17" s="52">
        <v>869</v>
      </c>
    </row>
    <row r="18" spans="1:9" s="20" customFormat="1" ht="24.75" customHeight="1" x14ac:dyDescent="0.25">
      <c r="A18" s="12">
        <v>9</v>
      </c>
      <c r="B18" s="44" t="s">
        <v>414</v>
      </c>
      <c r="C18" s="44" t="s">
        <v>415</v>
      </c>
      <c r="D18" s="21" t="s">
        <v>416</v>
      </c>
      <c r="E18" s="21" t="s">
        <v>417</v>
      </c>
      <c r="F18" s="83">
        <v>44022</v>
      </c>
      <c r="G18" s="83">
        <v>44033</v>
      </c>
      <c r="H18" s="44">
        <v>973903</v>
      </c>
      <c r="I18" s="52">
        <v>869</v>
      </c>
    </row>
    <row r="19" spans="1:9" s="20" customFormat="1" ht="24.75" customHeight="1" x14ac:dyDescent="0.25">
      <c r="A19" s="12">
        <v>10</v>
      </c>
      <c r="B19" s="44" t="s">
        <v>418</v>
      </c>
      <c r="C19" s="44" t="s">
        <v>419</v>
      </c>
      <c r="D19" s="21" t="s">
        <v>420</v>
      </c>
      <c r="E19" s="21" t="s">
        <v>421</v>
      </c>
      <c r="F19" s="83">
        <v>44022</v>
      </c>
      <c r="G19" s="83">
        <v>44033</v>
      </c>
      <c r="H19" s="44">
        <v>973903</v>
      </c>
      <c r="I19" s="52">
        <v>869</v>
      </c>
    </row>
    <row r="20" spans="1:9" s="20" customFormat="1" ht="24.75" customHeight="1" x14ac:dyDescent="0.25">
      <c r="A20" s="12">
        <v>11</v>
      </c>
      <c r="B20" s="44" t="s">
        <v>422</v>
      </c>
      <c r="C20" s="44" t="s">
        <v>423</v>
      </c>
      <c r="D20" s="21" t="s">
        <v>424</v>
      </c>
      <c r="E20" s="21" t="s">
        <v>425</v>
      </c>
      <c r="F20" s="83">
        <v>44022</v>
      </c>
      <c r="G20" s="83">
        <v>44033</v>
      </c>
      <c r="H20" s="44">
        <v>973919</v>
      </c>
      <c r="I20" s="52">
        <v>869</v>
      </c>
    </row>
    <row r="21" spans="1:9" s="20" customFormat="1" ht="14.25" customHeight="1" x14ac:dyDescent="0.25">
      <c r="A21" s="12">
        <v>12</v>
      </c>
      <c r="B21" s="44" t="s">
        <v>426</v>
      </c>
      <c r="C21" s="44" t="s">
        <v>427</v>
      </c>
      <c r="D21" s="21" t="s">
        <v>428</v>
      </c>
      <c r="E21" s="21" t="s">
        <v>429</v>
      </c>
      <c r="F21" s="83">
        <v>44026</v>
      </c>
      <c r="G21" s="83">
        <v>44035</v>
      </c>
      <c r="H21" s="44">
        <v>968829</v>
      </c>
      <c r="I21" s="52">
        <v>869</v>
      </c>
    </row>
    <row r="22" spans="1:9" s="20" customFormat="1" ht="12" customHeight="1" x14ac:dyDescent="0.25">
      <c r="A22" s="12">
        <v>13</v>
      </c>
      <c r="B22" s="44" t="s">
        <v>430</v>
      </c>
      <c r="C22" s="44" t="s">
        <v>431</v>
      </c>
      <c r="D22" s="21" t="s">
        <v>311</v>
      </c>
      <c r="E22" s="21" t="s">
        <v>432</v>
      </c>
      <c r="F22" s="83">
        <v>44025</v>
      </c>
      <c r="G22" s="83">
        <v>44034</v>
      </c>
      <c r="H22" s="44">
        <v>973936</v>
      </c>
      <c r="I22" s="52">
        <v>869</v>
      </c>
    </row>
    <row r="23" spans="1:9" s="20" customFormat="1" ht="24.75" customHeight="1" x14ac:dyDescent="0.25">
      <c r="A23" s="12">
        <v>14</v>
      </c>
      <c r="B23" s="44" t="s">
        <v>433</v>
      </c>
      <c r="C23" s="44" t="s">
        <v>434</v>
      </c>
      <c r="D23" s="21" t="s">
        <v>435</v>
      </c>
      <c r="E23" s="21" t="s">
        <v>436</v>
      </c>
      <c r="F23" s="83">
        <v>44027</v>
      </c>
      <c r="G23" s="83">
        <v>44034</v>
      </c>
      <c r="H23" s="44">
        <v>968850</v>
      </c>
      <c r="I23" s="52">
        <v>869</v>
      </c>
    </row>
    <row r="24" spans="1:9" s="20" customFormat="1" ht="19.5" customHeight="1" x14ac:dyDescent="0.25">
      <c r="A24" s="12">
        <v>15</v>
      </c>
      <c r="B24" s="44" t="s">
        <v>437</v>
      </c>
      <c r="C24" s="44" t="s">
        <v>438</v>
      </c>
      <c r="D24" s="21" t="s">
        <v>27</v>
      </c>
      <c r="E24" s="21" t="s">
        <v>439</v>
      </c>
      <c r="F24" s="83">
        <v>44027</v>
      </c>
      <c r="G24" s="83">
        <v>44036</v>
      </c>
      <c r="H24" s="44">
        <v>968866</v>
      </c>
      <c r="I24" s="52">
        <v>869</v>
      </c>
    </row>
    <row r="25" spans="1:9" s="18" customFormat="1" x14ac:dyDescent="0.25">
      <c r="A25" s="12">
        <v>16</v>
      </c>
      <c r="B25" s="44" t="s">
        <v>440</v>
      </c>
      <c r="C25" s="44" t="s">
        <v>441</v>
      </c>
      <c r="D25" s="21" t="s">
        <v>416</v>
      </c>
      <c r="E25" s="21" t="s">
        <v>442</v>
      </c>
      <c r="F25" s="83">
        <v>44029</v>
      </c>
      <c r="G25" s="83">
        <v>44040</v>
      </c>
      <c r="H25" s="44">
        <v>974010</v>
      </c>
      <c r="I25" s="52">
        <v>869</v>
      </c>
    </row>
    <row r="26" spans="1:9" s="20" customFormat="1" x14ac:dyDescent="0.25">
      <c r="A26" s="12">
        <v>17</v>
      </c>
      <c r="B26" s="44" t="s">
        <v>443</v>
      </c>
      <c r="C26" s="44" t="s">
        <v>444</v>
      </c>
      <c r="D26" s="21" t="s">
        <v>445</v>
      </c>
      <c r="E26" s="21" t="s">
        <v>446</v>
      </c>
      <c r="F26" s="83">
        <v>44029</v>
      </c>
      <c r="G26" s="83">
        <v>44040</v>
      </c>
      <c r="H26" s="44">
        <v>974012</v>
      </c>
      <c r="I26" s="52">
        <v>869</v>
      </c>
    </row>
    <row r="27" spans="1:9" s="25" customFormat="1" ht="15" customHeight="1" x14ac:dyDescent="0.25">
      <c r="A27" s="12">
        <v>18</v>
      </c>
      <c r="B27" s="44" t="s">
        <v>447</v>
      </c>
      <c r="C27" s="44" t="s">
        <v>448</v>
      </c>
      <c r="D27" s="21" t="s">
        <v>449</v>
      </c>
      <c r="E27" s="21" t="s">
        <v>450</v>
      </c>
      <c r="F27" s="83">
        <v>44032</v>
      </c>
      <c r="G27" s="83">
        <v>44041</v>
      </c>
      <c r="H27" s="44">
        <v>968966</v>
      </c>
      <c r="I27" s="52">
        <v>869</v>
      </c>
    </row>
    <row r="29" spans="1:9" x14ac:dyDescent="0.25">
      <c r="A29"/>
      <c r="B29"/>
      <c r="C29"/>
      <c r="D29"/>
      <c r="E29"/>
      <c r="F29"/>
      <c r="G29"/>
      <c r="H29"/>
      <c r="I29" s="29"/>
    </row>
    <row r="31" spans="1:9" ht="16.5" customHeight="1" x14ac:dyDescent="0.25">
      <c r="A31" s="66"/>
      <c r="B31" s="66"/>
      <c r="C31" s="1"/>
      <c r="D31" s="67"/>
      <c r="E31" s="67"/>
      <c r="F31" s="2"/>
      <c r="G31" s="68"/>
      <c r="H31" s="69"/>
      <c r="I31" s="69"/>
    </row>
    <row r="32" spans="1:9" ht="16.5" thickBot="1" x14ac:dyDescent="0.3">
      <c r="A32" s="66"/>
      <c r="B32" s="66"/>
      <c r="C32" s="3"/>
      <c r="D32" s="67"/>
      <c r="E32" s="67"/>
    </row>
    <row r="33" spans="1:9" ht="18" thickBot="1" x14ac:dyDescent="0.3">
      <c r="A33" s="26"/>
      <c r="B33" s="74"/>
      <c r="C33" s="74"/>
      <c r="D33" s="27"/>
      <c r="E33" s="27"/>
      <c r="G33" s="75" t="s">
        <v>451</v>
      </c>
      <c r="H33" s="76"/>
      <c r="I33" s="45">
        <f>SUM(I10:I27)</f>
        <v>15642</v>
      </c>
    </row>
    <row r="34" spans="1:9" x14ac:dyDescent="0.25">
      <c r="A34"/>
      <c r="B34"/>
      <c r="C34"/>
      <c r="D34"/>
      <c r="E34"/>
      <c r="F34"/>
      <c r="G34"/>
      <c r="H34"/>
      <c r="I34" s="29"/>
    </row>
    <row r="35" spans="1:9" ht="17.25" x14ac:dyDescent="0.25">
      <c r="A35"/>
      <c r="B35" s="74"/>
      <c r="C35" s="74"/>
      <c r="D35"/>
      <c r="E35"/>
      <c r="F35" s="91"/>
      <c r="G35" s="88"/>
      <c r="H35" s="88"/>
      <c r="I35" s="89"/>
    </row>
    <row r="36" spans="1:9" x14ac:dyDescent="0.25">
      <c r="A36"/>
      <c r="B36" s="71"/>
      <c r="C36" s="71"/>
      <c r="D36"/>
      <c r="E36"/>
      <c r="F36"/>
      <c r="G36" s="46"/>
      <c r="H36" s="46"/>
      <c r="I36"/>
    </row>
    <row r="37" spans="1:9" x14ac:dyDescent="0.25">
      <c r="C37" s="65" t="s">
        <v>25</v>
      </c>
      <c r="D37" s="65"/>
      <c r="E37" s="65"/>
      <c r="F37" s="65"/>
      <c r="G37" s="65"/>
    </row>
    <row r="38" spans="1:9" x14ac:dyDescent="0.25">
      <c r="C38" s="65"/>
      <c r="D38" s="65"/>
      <c r="E38" s="65"/>
      <c r="F38" s="65"/>
      <c r="G38" s="65"/>
    </row>
    <row r="42" spans="1:9" ht="15.75" x14ac:dyDescent="0.25">
      <c r="A42" s="66" t="s">
        <v>0</v>
      </c>
      <c r="B42" s="66"/>
      <c r="C42" s="1" t="s">
        <v>379</v>
      </c>
      <c r="D42" s="67" t="s">
        <v>15</v>
      </c>
      <c r="E42" s="67"/>
      <c r="F42" s="2" t="s">
        <v>1</v>
      </c>
      <c r="G42" s="68" t="s">
        <v>385</v>
      </c>
      <c r="H42" s="69"/>
      <c r="I42" s="69"/>
    </row>
    <row r="43" spans="1:9" ht="15.75" x14ac:dyDescent="0.25">
      <c r="A43" s="66" t="s">
        <v>2</v>
      </c>
      <c r="B43" s="66"/>
      <c r="C43" s="3" t="s">
        <v>14</v>
      </c>
      <c r="D43" s="67"/>
      <c r="E43" s="67"/>
    </row>
    <row r="44" spans="1:9" ht="15.75" thickBot="1" x14ac:dyDescent="0.3">
      <c r="C44" s="70" t="s">
        <v>3</v>
      </c>
      <c r="D44" s="70"/>
      <c r="E44" s="64"/>
      <c r="F44" s="70" t="s">
        <v>4</v>
      </c>
      <c r="G44" s="70"/>
    </row>
    <row r="45" spans="1:9" ht="15.75" thickBot="1" x14ac:dyDescent="0.3">
      <c r="A45" s="7" t="s">
        <v>5</v>
      </c>
      <c r="B45" s="8" t="s">
        <v>6</v>
      </c>
      <c r="C45" s="8" t="s">
        <v>7</v>
      </c>
      <c r="D45" s="8" t="s">
        <v>8</v>
      </c>
      <c r="E45" s="8" t="s">
        <v>9</v>
      </c>
      <c r="F45" s="9" t="s">
        <v>10</v>
      </c>
      <c r="G45" s="8" t="s">
        <v>11</v>
      </c>
      <c r="H45" s="9" t="s">
        <v>12</v>
      </c>
      <c r="I45" s="10" t="s">
        <v>13</v>
      </c>
    </row>
    <row r="46" spans="1:9" x14ac:dyDescent="0.25">
      <c r="A46" s="12">
        <v>19</v>
      </c>
      <c r="B46" s="44" t="s">
        <v>452</v>
      </c>
      <c r="C46" s="44" t="s">
        <v>453</v>
      </c>
      <c r="D46" s="21" t="s">
        <v>454</v>
      </c>
      <c r="E46" s="21" t="s">
        <v>455</v>
      </c>
      <c r="F46" s="83">
        <v>44033</v>
      </c>
      <c r="G46" s="83">
        <v>44043</v>
      </c>
      <c r="H46" s="44">
        <v>968988</v>
      </c>
      <c r="I46" s="52">
        <v>869</v>
      </c>
    </row>
    <row r="47" spans="1:9" x14ac:dyDescent="0.25">
      <c r="A47" s="12">
        <v>20</v>
      </c>
      <c r="B47" s="44" t="s">
        <v>456</v>
      </c>
      <c r="C47" s="44" t="s">
        <v>457</v>
      </c>
      <c r="D47" s="21" t="s">
        <v>458</v>
      </c>
      <c r="E47" s="21" t="s">
        <v>459</v>
      </c>
      <c r="F47" s="83">
        <v>44033</v>
      </c>
      <c r="G47" s="83">
        <v>44043</v>
      </c>
      <c r="H47" s="44">
        <v>968992</v>
      </c>
      <c r="I47" s="52">
        <v>869</v>
      </c>
    </row>
    <row r="48" spans="1:9" x14ac:dyDescent="0.25">
      <c r="A48" s="12">
        <v>21</v>
      </c>
      <c r="B48" s="44" t="s">
        <v>460</v>
      </c>
      <c r="C48" s="44" t="s">
        <v>461</v>
      </c>
      <c r="D48" s="21" t="s">
        <v>388</v>
      </c>
      <c r="E48" s="21" t="s">
        <v>462</v>
      </c>
      <c r="F48" s="83">
        <v>44014</v>
      </c>
      <c r="G48" s="83">
        <v>44043</v>
      </c>
      <c r="H48" s="44">
        <v>975111</v>
      </c>
      <c r="I48" s="52">
        <v>869</v>
      </c>
    </row>
    <row r="49" spans="1:9" x14ac:dyDescent="0.25">
      <c r="A49" s="12">
        <v>22</v>
      </c>
      <c r="B49" s="44" t="s">
        <v>463</v>
      </c>
      <c r="C49" s="44" t="s">
        <v>464</v>
      </c>
      <c r="D49" s="21" t="s">
        <v>465</v>
      </c>
      <c r="E49" s="21" t="s">
        <v>466</v>
      </c>
      <c r="F49" s="83">
        <v>44035</v>
      </c>
      <c r="G49" s="83">
        <v>44015</v>
      </c>
      <c r="H49" s="44">
        <v>969031</v>
      </c>
      <c r="I49" s="52">
        <v>869</v>
      </c>
    </row>
    <row r="50" spans="1:9" x14ac:dyDescent="0.25">
      <c r="A50" s="12">
        <v>23</v>
      </c>
      <c r="B50" s="44" t="s">
        <v>467</v>
      </c>
      <c r="C50" s="44" t="s">
        <v>468</v>
      </c>
      <c r="D50" s="21" t="s">
        <v>469</v>
      </c>
      <c r="E50" s="21" t="s">
        <v>470</v>
      </c>
      <c r="F50" s="83">
        <v>44034</v>
      </c>
      <c r="G50" s="83">
        <v>44043</v>
      </c>
      <c r="H50" s="44">
        <v>975115</v>
      </c>
      <c r="I50" s="52">
        <v>869</v>
      </c>
    </row>
    <row r="51" spans="1:9" x14ac:dyDescent="0.25">
      <c r="A51" s="12">
        <v>24</v>
      </c>
      <c r="B51" s="44" t="s">
        <v>471</v>
      </c>
      <c r="C51" s="44" t="s">
        <v>472</v>
      </c>
      <c r="D51" s="21" t="s">
        <v>473</v>
      </c>
      <c r="E51" s="21" t="s">
        <v>474</v>
      </c>
      <c r="F51" s="83">
        <v>44036</v>
      </c>
      <c r="G51" s="83">
        <v>44046</v>
      </c>
      <c r="H51" s="44">
        <v>975123</v>
      </c>
      <c r="I51" s="52">
        <v>869</v>
      </c>
    </row>
    <row r="52" spans="1:9" x14ac:dyDescent="0.25">
      <c r="A52" s="12">
        <v>25</v>
      </c>
      <c r="B52" s="44" t="s">
        <v>475</v>
      </c>
      <c r="C52" s="44" t="s">
        <v>472</v>
      </c>
      <c r="D52" s="21" t="s">
        <v>473</v>
      </c>
      <c r="E52" s="21" t="s">
        <v>410</v>
      </c>
      <c r="F52" s="83">
        <v>44036</v>
      </c>
      <c r="G52" s="83">
        <v>44046</v>
      </c>
      <c r="H52" s="44">
        <v>975129</v>
      </c>
      <c r="I52" s="52">
        <v>869</v>
      </c>
    </row>
    <row r="53" spans="1:9" x14ac:dyDescent="0.25">
      <c r="A53" s="12">
        <v>26</v>
      </c>
      <c r="B53" s="44" t="s">
        <v>476</v>
      </c>
      <c r="C53" s="44" t="s">
        <v>477</v>
      </c>
      <c r="D53" s="21" t="s">
        <v>478</v>
      </c>
      <c r="E53" s="21" t="s">
        <v>479</v>
      </c>
      <c r="F53" s="83">
        <v>44040</v>
      </c>
      <c r="G53" s="83">
        <v>44049</v>
      </c>
      <c r="H53" s="44">
        <v>969061</v>
      </c>
      <c r="I53" s="52">
        <v>869</v>
      </c>
    </row>
    <row r="54" spans="1:9" x14ac:dyDescent="0.25">
      <c r="A54" s="12">
        <v>27</v>
      </c>
      <c r="B54" s="44" t="s">
        <v>480</v>
      </c>
      <c r="C54" s="44" t="s">
        <v>481</v>
      </c>
      <c r="D54" s="21" t="s">
        <v>21</v>
      </c>
      <c r="E54" s="21" t="s">
        <v>482</v>
      </c>
      <c r="F54" s="83">
        <v>44040</v>
      </c>
      <c r="G54" s="83">
        <v>44049</v>
      </c>
      <c r="H54" s="44">
        <v>969098</v>
      </c>
      <c r="I54" s="52">
        <v>869</v>
      </c>
    </row>
    <row r="55" spans="1:9" x14ac:dyDescent="0.25">
      <c r="A55" s="12">
        <v>28</v>
      </c>
      <c r="B55" s="44" t="s">
        <v>483</v>
      </c>
      <c r="C55" s="44" t="s">
        <v>484</v>
      </c>
      <c r="D55" s="21" t="s">
        <v>485</v>
      </c>
      <c r="E55" s="21" t="s">
        <v>486</v>
      </c>
      <c r="F55" s="83">
        <v>44042</v>
      </c>
      <c r="G55" s="83">
        <v>44050</v>
      </c>
      <c r="H55" s="44">
        <v>969144</v>
      </c>
      <c r="I55" s="52">
        <v>869</v>
      </c>
    </row>
    <row r="56" spans="1:9" x14ac:dyDescent="0.25">
      <c r="A56" s="12">
        <v>29</v>
      </c>
      <c r="B56" s="44" t="s">
        <v>487</v>
      </c>
      <c r="C56" s="44" t="s">
        <v>488</v>
      </c>
      <c r="D56" s="21" t="s">
        <v>489</v>
      </c>
      <c r="E56" s="21" t="s">
        <v>490</v>
      </c>
      <c r="F56" s="83">
        <v>44043</v>
      </c>
      <c r="G56" s="83">
        <v>44050</v>
      </c>
      <c r="H56" s="44">
        <v>969215</v>
      </c>
      <c r="I56" s="52">
        <v>869</v>
      </c>
    </row>
    <row r="57" spans="1:9" ht="25.5" x14ac:dyDescent="0.25">
      <c r="A57" s="12">
        <v>30</v>
      </c>
      <c r="B57" s="44" t="s">
        <v>491</v>
      </c>
      <c r="C57" s="44" t="s">
        <v>492</v>
      </c>
      <c r="D57" s="21" t="s">
        <v>493</v>
      </c>
      <c r="E57" s="21" t="s">
        <v>494</v>
      </c>
      <c r="F57" s="83">
        <v>44043</v>
      </c>
      <c r="G57" s="83">
        <v>44050</v>
      </c>
      <c r="H57" s="44">
        <v>969216</v>
      </c>
      <c r="I57" s="52">
        <v>869</v>
      </c>
    </row>
    <row r="58" spans="1:9" x14ac:dyDescent="0.25">
      <c r="A58" s="12"/>
      <c r="B58" s="44"/>
      <c r="C58" s="44"/>
      <c r="D58" s="21"/>
      <c r="E58" s="21"/>
      <c r="F58" s="83"/>
      <c r="G58" s="83"/>
      <c r="H58" s="44"/>
      <c r="I58" s="52"/>
    </row>
    <row r="59" spans="1:9" x14ac:dyDescent="0.25">
      <c r="A59" s="12"/>
      <c r="B59" s="44"/>
      <c r="C59" s="44"/>
      <c r="D59" s="21"/>
      <c r="E59" s="21"/>
      <c r="F59" s="83"/>
      <c r="G59" s="83"/>
      <c r="H59" s="44"/>
      <c r="I59" s="52"/>
    </row>
    <row r="60" spans="1:9" x14ac:dyDescent="0.25">
      <c r="A60" s="12"/>
      <c r="B60" s="44"/>
      <c r="C60" s="44"/>
      <c r="D60" s="21"/>
      <c r="E60" s="21"/>
      <c r="F60" s="83"/>
      <c r="G60" s="83"/>
      <c r="H60" s="44"/>
      <c r="I60" s="52"/>
    </row>
    <row r="61" spans="1:9" x14ac:dyDescent="0.25">
      <c r="A61" s="12"/>
      <c r="B61" s="44"/>
      <c r="C61" s="44"/>
      <c r="D61" s="21"/>
      <c r="E61" s="21"/>
      <c r="F61" s="83"/>
      <c r="G61" s="83"/>
      <c r="H61" s="44"/>
      <c r="I61" s="52"/>
    </row>
    <row r="62" spans="1:9" x14ac:dyDescent="0.25">
      <c r="A62" s="12"/>
      <c r="B62" s="44"/>
      <c r="C62" s="44"/>
      <c r="D62" s="21"/>
      <c r="E62" s="21"/>
      <c r="F62" s="83"/>
      <c r="G62" s="83"/>
      <c r="H62" s="44"/>
      <c r="I62" s="52"/>
    </row>
    <row r="63" spans="1:9" x14ac:dyDescent="0.25">
      <c r="A63" s="12"/>
      <c r="B63" s="44"/>
      <c r="C63" s="44"/>
      <c r="D63" s="21"/>
      <c r="E63" s="21"/>
      <c r="F63" s="83"/>
      <c r="G63" s="83"/>
      <c r="H63" s="44"/>
      <c r="I63" s="52"/>
    </row>
    <row r="65" spans="1:9" x14ac:dyDescent="0.25">
      <c r="A65"/>
      <c r="B65"/>
      <c r="C65"/>
      <c r="D65"/>
      <c r="E65"/>
      <c r="F65"/>
      <c r="G65"/>
      <c r="H65"/>
      <c r="I65" s="29"/>
    </row>
    <row r="67" spans="1:9" ht="15.75" x14ac:dyDescent="0.25">
      <c r="A67" s="66"/>
      <c r="B67" s="66"/>
      <c r="C67" s="1"/>
      <c r="D67" s="67"/>
      <c r="E67" s="67"/>
      <c r="F67" s="2"/>
      <c r="G67" s="68"/>
      <c r="H67" s="69"/>
      <c r="I67" s="69"/>
    </row>
    <row r="68" spans="1:9" ht="16.5" thickBot="1" x14ac:dyDescent="0.3">
      <c r="A68" s="66"/>
      <c r="B68" s="66"/>
      <c r="C68" s="3"/>
      <c r="D68" s="67"/>
      <c r="E68" s="67"/>
    </row>
    <row r="69" spans="1:9" ht="18" thickBot="1" x14ac:dyDescent="0.3">
      <c r="A69" s="26"/>
      <c r="B69" s="74" t="s">
        <v>495</v>
      </c>
      <c r="C69" s="74"/>
      <c r="D69" s="27"/>
      <c r="E69" s="27"/>
      <c r="G69" s="75" t="s">
        <v>16</v>
      </c>
      <c r="H69" s="76"/>
      <c r="I69" s="45">
        <f>SUM(I46:I57)+I33</f>
        <v>26070</v>
      </c>
    </row>
    <row r="70" spans="1:9" ht="15.75" thickBot="1" x14ac:dyDescent="0.3">
      <c r="A70"/>
      <c r="B70"/>
      <c r="C70"/>
      <c r="D70"/>
      <c r="E70"/>
      <c r="F70"/>
      <c r="G70"/>
      <c r="H70"/>
      <c r="I70" s="29"/>
    </row>
    <row r="71" spans="1:9" ht="18" thickBot="1" x14ac:dyDescent="0.3">
      <c r="A71"/>
      <c r="B71" s="74">
        <f>7+17+10+9+17+30+30</f>
        <v>120</v>
      </c>
      <c r="C71" s="74"/>
      <c r="D71"/>
      <c r="E71"/>
      <c r="F71"/>
      <c r="G71" s="77" t="s">
        <v>18</v>
      </c>
      <c r="H71" s="78"/>
      <c r="I71" s="45">
        <f>I69+'JUNIO 2020'!I70</f>
        <v>104280</v>
      </c>
    </row>
    <row r="72" spans="1:9" x14ac:dyDescent="0.25">
      <c r="A72"/>
      <c r="B72" s="71" t="s">
        <v>17</v>
      </c>
      <c r="C72" s="71"/>
      <c r="D72"/>
      <c r="E72"/>
      <c r="F72"/>
      <c r="G72" s="46"/>
      <c r="H72" s="46"/>
      <c r="I72"/>
    </row>
  </sheetData>
  <mergeCells count="32">
    <mergeCell ref="B69:C69"/>
    <mergeCell ref="G69:H69"/>
    <mergeCell ref="B71:C71"/>
    <mergeCell ref="G71:H71"/>
    <mergeCell ref="B72:C72"/>
    <mergeCell ref="C44:D44"/>
    <mergeCell ref="F44:G44"/>
    <mergeCell ref="A67:B67"/>
    <mergeCell ref="D67:E68"/>
    <mergeCell ref="G67:I67"/>
    <mergeCell ref="A68:B68"/>
    <mergeCell ref="B35:C35"/>
    <mergeCell ref="G35:H35"/>
    <mergeCell ref="B36:C36"/>
    <mergeCell ref="C37:G38"/>
    <mergeCell ref="A42:B42"/>
    <mergeCell ref="D42:E43"/>
    <mergeCell ref="G42:I42"/>
    <mergeCell ref="A43:B43"/>
    <mergeCell ref="A31:B31"/>
    <mergeCell ref="D31:E32"/>
    <mergeCell ref="G31:I31"/>
    <mergeCell ref="A32:B32"/>
    <mergeCell ref="B33:C33"/>
    <mergeCell ref="G33:H33"/>
    <mergeCell ref="C1:G2"/>
    <mergeCell ref="A6:B6"/>
    <mergeCell ref="D6:E7"/>
    <mergeCell ref="G6:I6"/>
    <mergeCell ref="A7:B7"/>
    <mergeCell ref="C8:D8"/>
    <mergeCell ref="F8:G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781C-175C-4828-9316-EA20E55D98D2}">
  <sheetPr>
    <tabColor theme="3" tint="0.39997558519241921"/>
    <pageSetUpPr fitToPage="1"/>
  </sheetPr>
  <dimension ref="A1:I63"/>
  <sheetViews>
    <sheetView tabSelected="1" view="pageLayout" topLeftCell="A46" zoomScale="70" zoomScaleNormal="85" zoomScaleSheetLayoutView="100" zoomScalePageLayoutView="70" workbookViewId="0">
      <selection activeCell="E62" sqref="E6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0" customWidth="1"/>
    <col min="4" max="4" width="45.7109375" style="30" customWidth="1"/>
    <col min="5" max="5" width="55.85546875" style="30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C1" s="65" t="s">
        <v>25</v>
      </c>
      <c r="D1" s="65"/>
      <c r="E1" s="65"/>
      <c r="F1" s="65"/>
      <c r="G1" s="65"/>
    </row>
    <row r="2" spans="1:9" x14ac:dyDescent="0.25">
      <c r="C2" s="65"/>
      <c r="D2" s="65"/>
      <c r="E2" s="65"/>
      <c r="F2" s="65"/>
      <c r="G2" s="65"/>
    </row>
    <row r="6" spans="1:9" ht="21" customHeight="1" x14ac:dyDescent="0.25">
      <c r="A6" s="66" t="s">
        <v>0</v>
      </c>
      <c r="B6" s="66"/>
      <c r="C6" s="1" t="s">
        <v>497</v>
      </c>
      <c r="D6" s="67" t="s">
        <v>15</v>
      </c>
      <c r="E6" s="67"/>
      <c r="F6" s="2" t="s">
        <v>1</v>
      </c>
      <c r="G6" s="68" t="s">
        <v>498</v>
      </c>
      <c r="H6" s="69"/>
      <c r="I6" s="69"/>
    </row>
    <row r="7" spans="1:9" ht="15.75" customHeight="1" x14ac:dyDescent="0.25">
      <c r="A7" s="66" t="s">
        <v>2</v>
      </c>
      <c r="B7" s="66"/>
      <c r="C7" s="3" t="s">
        <v>14</v>
      </c>
      <c r="D7" s="67"/>
      <c r="E7" s="67"/>
    </row>
    <row r="8" spans="1:9" ht="15.75" thickBot="1" x14ac:dyDescent="0.3">
      <c r="C8" s="70" t="s">
        <v>3</v>
      </c>
      <c r="D8" s="70"/>
      <c r="E8" s="64"/>
      <c r="F8" s="70" t="s">
        <v>4</v>
      </c>
      <c r="G8" s="70"/>
    </row>
    <row r="9" spans="1:9" s="11" customFormat="1" ht="15.75" thickBot="1" x14ac:dyDescent="0.3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9" t="s">
        <v>10</v>
      </c>
      <c r="G9" s="8" t="s">
        <v>11</v>
      </c>
      <c r="H9" s="9" t="s">
        <v>12</v>
      </c>
      <c r="I9" s="10" t="s">
        <v>13</v>
      </c>
    </row>
    <row r="10" spans="1:9" s="18" customFormat="1" ht="24.75" customHeight="1" x14ac:dyDescent="0.2">
      <c r="A10" s="12">
        <v>1</v>
      </c>
      <c r="B10" s="44" t="s">
        <v>499</v>
      </c>
      <c r="C10" s="44" t="s">
        <v>500</v>
      </c>
      <c r="D10" s="21" t="s">
        <v>501</v>
      </c>
      <c r="E10" s="21" t="s">
        <v>502</v>
      </c>
      <c r="F10" s="100">
        <v>44047</v>
      </c>
      <c r="G10" s="22">
        <v>44056</v>
      </c>
      <c r="H10" s="12">
        <v>969217</v>
      </c>
      <c r="I10" s="52">
        <v>869</v>
      </c>
    </row>
    <row r="11" spans="1:9" s="19" customFormat="1" ht="29.25" customHeight="1" x14ac:dyDescent="0.2">
      <c r="A11" s="12">
        <v>2</v>
      </c>
      <c r="B11" s="59" t="s">
        <v>503</v>
      </c>
      <c r="C11" s="59" t="s">
        <v>504</v>
      </c>
      <c r="D11" s="95" t="s">
        <v>465</v>
      </c>
      <c r="E11" s="96" t="s">
        <v>505</v>
      </c>
      <c r="F11" s="100">
        <v>44047</v>
      </c>
      <c r="G11" s="100">
        <v>44056</v>
      </c>
      <c r="H11" s="101">
        <v>969218</v>
      </c>
      <c r="I11" s="98">
        <v>869</v>
      </c>
    </row>
    <row r="12" spans="1:9" s="18" customFormat="1" ht="27" customHeight="1" x14ac:dyDescent="0.25">
      <c r="A12" s="12">
        <v>3</v>
      </c>
      <c r="B12" s="44" t="s">
        <v>397</v>
      </c>
      <c r="C12" s="44" t="s">
        <v>133</v>
      </c>
      <c r="D12" s="97" t="s">
        <v>506</v>
      </c>
      <c r="E12" s="21" t="s">
        <v>507</v>
      </c>
      <c r="F12" s="22">
        <v>44048</v>
      </c>
      <c r="G12" s="22">
        <v>44057</v>
      </c>
      <c r="H12" s="12">
        <v>975390</v>
      </c>
      <c r="I12" s="52">
        <v>869</v>
      </c>
    </row>
    <row r="13" spans="1:9" s="20" customFormat="1" ht="26.25" customHeight="1" x14ac:dyDescent="0.25">
      <c r="A13" s="12">
        <v>4</v>
      </c>
      <c r="B13" s="44" t="s">
        <v>508</v>
      </c>
      <c r="C13" s="44" t="s">
        <v>509</v>
      </c>
      <c r="D13" s="97" t="s">
        <v>510</v>
      </c>
      <c r="E13" s="21" t="s">
        <v>511</v>
      </c>
      <c r="F13" s="22">
        <v>44049</v>
      </c>
      <c r="G13" s="22">
        <v>44060</v>
      </c>
      <c r="H13" s="12">
        <v>975425</v>
      </c>
      <c r="I13" s="52">
        <v>869</v>
      </c>
    </row>
    <row r="14" spans="1:9" s="20" customFormat="1" ht="29.25" customHeight="1" x14ac:dyDescent="0.25">
      <c r="A14" s="12">
        <v>5</v>
      </c>
      <c r="B14" s="44" t="s">
        <v>512</v>
      </c>
      <c r="C14" s="44" t="s">
        <v>513</v>
      </c>
      <c r="D14" s="97" t="s">
        <v>514</v>
      </c>
      <c r="E14" s="21" t="s">
        <v>515</v>
      </c>
      <c r="F14" s="22">
        <v>44053</v>
      </c>
      <c r="G14" s="22">
        <v>44061</v>
      </c>
      <c r="H14" s="12">
        <v>970187</v>
      </c>
      <c r="I14" s="52">
        <v>869</v>
      </c>
    </row>
    <row r="15" spans="1:9" s="20" customFormat="1" ht="27" customHeight="1" x14ac:dyDescent="0.25">
      <c r="A15" s="12">
        <v>6</v>
      </c>
      <c r="B15" s="44" t="s">
        <v>516</v>
      </c>
      <c r="C15" s="62" t="s">
        <v>517</v>
      </c>
      <c r="D15" s="21" t="s">
        <v>518</v>
      </c>
      <c r="E15" s="53" t="s">
        <v>517</v>
      </c>
      <c r="F15" s="22">
        <v>44053</v>
      </c>
      <c r="G15" s="22">
        <v>44061</v>
      </c>
      <c r="H15" s="12">
        <v>976528</v>
      </c>
      <c r="I15" s="81">
        <v>869</v>
      </c>
    </row>
    <row r="16" spans="1:9" s="19" customFormat="1" ht="27" customHeight="1" x14ac:dyDescent="0.25">
      <c r="A16" s="12">
        <v>7</v>
      </c>
      <c r="B16" s="44" t="s">
        <v>519</v>
      </c>
      <c r="C16" s="62" t="s">
        <v>520</v>
      </c>
      <c r="D16" s="21" t="s">
        <v>521</v>
      </c>
      <c r="E16" s="53" t="s">
        <v>522</v>
      </c>
      <c r="F16" s="22">
        <v>44053</v>
      </c>
      <c r="G16" s="22" t="s">
        <v>563</v>
      </c>
      <c r="H16" s="12">
        <v>976348</v>
      </c>
      <c r="I16" s="81">
        <v>869</v>
      </c>
    </row>
    <row r="17" spans="1:9" s="20" customFormat="1" ht="24" customHeight="1" x14ac:dyDescent="0.25">
      <c r="A17" s="12">
        <v>8</v>
      </c>
      <c r="B17" s="44" t="s">
        <v>523</v>
      </c>
      <c r="C17" s="62" t="s">
        <v>315</v>
      </c>
      <c r="D17" s="21" t="s">
        <v>524</v>
      </c>
      <c r="E17" s="53" t="s">
        <v>315</v>
      </c>
      <c r="F17" s="22">
        <v>44053</v>
      </c>
      <c r="G17" s="22">
        <v>44061</v>
      </c>
      <c r="H17" s="12">
        <v>970199</v>
      </c>
      <c r="I17" s="81">
        <v>869</v>
      </c>
    </row>
    <row r="18" spans="1:9" s="20" customFormat="1" ht="24.75" customHeight="1" x14ac:dyDescent="0.25">
      <c r="A18" s="12">
        <v>9</v>
      </c>
      <c r="B18" s="44" t="s">
        <v>525</v>
      </c>
      <c r="C18" s="62" t="s">
        <v>526</v>
      </c>
      <c r="D18" s="21" t="s">
        <v>377</v>
      </c>
      <c r="E18" s="62" t="s">
        <v>527</v>
      </c>
      <c r="F18" s="22">
        <v>44053</v>
      </c>
      <c r="G18" s="22">
        <v>44061</v>
      </c>
      <c r="H18" s="12">
        <v>976606</v>
      </c>
      <c r="I18" s="81">
        <v>869</v>
      </c>
    </row>
    <row r="19" spans="1:9" s="20" customFormat="1" ht="24.75" customHeight="1" x14ac:dyDescent="0.25">
      <c r="A19" s="12">
        <v>10</v>
      </c>
      <c r="B19" s="44" t="s">
        <v>528</v>
      </c>
      <c r="C19" s="62" t="s">
        <v>529</v>
      </c>
      <c r="D19" s="21" t="s">
        <v>530</v>
      </c>
      <c r="E19" s="62" t="s">
        <v>531</v>
      </c>
      <c r="F19" s="22">
        <v>44053</v>
      </c>
      <c r="G19" s="22">
        <v>44062</v>
      </c>
      <c r="H19" s="12">
        <v>976607</v>
      </c>
      <c r="I19" s="81">
        <v>869</v>
      </c>
    </row>
    <row r="20" spans="1:9" s="20" customFormat="1" ht="24.75" customHeight="1" x14ac:dyDescent="0.25">
      <c r="A20" s="12">
        <v>11</v>
      </c>
      <c r="B20" s="44" t="s">
        <v>532</v>
      </c>
      <c r="C20" s="62" t="s">
        <v>533</v>
      </c>
      <c r="D20" s="21" t="s">
        <v>501</v>
      </c>
      <c r="E20" s="53" t="s">
        <v>534</v>
      </c>
      <c r="F20" s="22">
        <v>44054</v>
      </c>
      <c r="G20" s="22">
        <v>44063</v>
      </c>
      <c r="H20" s="12">
        <v>976373</v>
      </c>
      <c r="I20" s="81">
        <v>869</v>
      </c>
    </row>
    <row r="21" spans="1:9" s="20" customFormat="1" ht="21" customHeight="1" x14ac:dyDescent="0.25">
      <c r="A21" s="12">
        <v>12</v>
      </c>
      <c r="B21" s="97" t="s">
        <v>535</v>
      </c>
      <c r="C21" s="97" t="s">
        <v>536</v>
      </c>
      <c r="D21" s="97" t="s">
        <v>537</v>
      </c>
      <c r="E21" s="97" t="s">
        <v>538</v>
      </c>
      <c r="F21" s="100">
        <v>44054</v>
      </c>
      <c r="G21" s="22">
        <v>44063</v>
      </c>
      <c r="H21" s="12">
        <v>976400</v>
      </c>
      <c r="I21" s="81">
        <v>869</v>
      </c>
    </row>
    <row r="22" spans="1:9" s="20" customFormat="1" ht="24" customHeight="1" x14ac:dyDescent="0.25">
      <c r="A22" s="12">
        <v>13</v>
      </c>
      <c r="B22" s="97" t="s">
        <v>539</v>
      </c>
      <c r="C22" s="97" t="s">
        <v>540</v>
      </c>
      <c r="D22" s="97" t="s">
        <v>541</v>
      </c>
      <c r="E22" s="97" t="s">
        <v>542</v>
      </c>
      <c r="F22" s="100">
        <v>44054</v>
      </c>
      <c r="G22" s="22">
        <v>44063</v>
      </c>
      <c r="H22" s="12">
        <v>976377</v>
      </c>
      <c r="I22" s="81">
        <v>869</v>
      </c>
    </row>
    <row r="23" spans="1:9" s="20" customFormat="1" ht="24.75" customHeight="1" x14ac:dyDescent="0.25">
      <c r="A23" s="12">
        <v>14</v>
      </c>
      <c r="B23" s="97" t="s">
        <v>543</v>
      </c>
      <c r="C23" s="97" t="s">
        <v>544</v>
      </c>
      <c r="D23" s="97" t="s">
        <v>545</v>
      </c>
      <c r="E23" s="97" t="s">
        <v>546</v>
      </c>
      <c r="F23" s="100" t="s">
        <v>564</v>
      </c>
      <c r="G23" s="22">
        <v>44067</v>
      </c>
      <c r="H23" s="12">
        <v>970288</v>
      </c>
      <c r="I23" s="81">
        <v>869</v>
      </c>
    </row>
    <row r="24" spans="1:9" s="20" customFormat="1" ht="19.5" customHeight="1" x14ac:dyDescent="0.25">
      <c r="A24" s="12">
        <v>15</v>
      </c>
      <c r="B24" s="97" t="s">
        <v>547</v>
      </c>
      <c r="C24" s="97" t="s">
        <v>548</v>
      </c>
      <c r="D24" s="97" t="s">
        <v>549</v>
      </c>
      <c r="E24" s="97" t="s">
        <v>550</v>
      </c>
      <c r="F24" s="100">
        <v>44060</v>
      </c>
      <c r="G24" s="22" t="s">
        <v>565</v>
      </c>
      <c r="H24" s="12">
        <v>97657</v>
      </c>
      <c r="I24" s="81">
        <v>869</v>
      </c>
    </row>
    <row r="25" spans="1:9" s="18" customFormat="1" x14ac:dyDescent="0.25">
      <c r="A25" s="12">
        <v>16</v>
      </c>
      <c r="B25" s="97" t="s">
        <v>551</v>
      </c>
      <c r="C25" s="97" t="s">
        <v>552</v>
      </c>
      <c r="D25" s="97" t="s">
        <v>553</v>
      </c>
      <c r="E25" s="97" t="s">
        <v>554</v>
      </c>
      <c r="F25" s="100">
        <v>45886</v>
      </c>
      <c r="G25" s="22" t="s">
        <v>566</v>
      </c>
      <c r="H25" s="12">
        <v>976561</v>
      </c>
      <c r="I25" s="81">
        <v>869</v>
      </c>
    </row>
    <row r="26" spans="1:9" s="20" customFormat="1" x14ac:dyDescent="0.25">
      <c r="A26" s="12">
        <v>17</v>
      </c>
      <c r="B26" s="97" t="s">
        <v>555</v>
      </c>
      <c r="C26" s="97" t="s">
        <v>556</v>
      </c>
      <c r="D26" s="97" t="s">
        <v>557</v>
      </c>
      <c r="E26" s="97" t="s">
        <v>558</v>
      </c>
      <c r="F26" s="100">
        <v>44060</v>
      </c>
      <c r="G26" s="22">
        <v>44069</v>
      </c>
      <c r="H26" s="12">
        <v>976559</v>
      </c>
      <c r="I26" s="81">
        <v>869</v>
      </c>
    </row>
    <row r="27" spans="1:9" s="25" customFormat="1" ht="15" customHeight="1" x14ac:dyDescent="0.25">
      <c r="A27" s="12">
        <v>18</v>
      </c>
      <c r="B27" s="97" t="s">
        <v>559</v>
      </c>
      <c r="C27" s="97" t="s">
        <v>560</v>
      </c>
      <c r="D27" s="97" t="s">
        <v>561</v>
      </c>
      <c r="E27" s="97" t="s">
        <v>562</v>
      </c>
      <c r="F27" s="100">
        <v>44075</v>
      </c>
      <c r="G27" s="22">
        <v>44083</v>
      </c>
      <c r="H27" s="12">
        <v>977004</v>
      </c>
      <c r="I27" s="81">
        <v>869</v>
      </c>
    </row>
    <row r="29" spans="1:9" x14ac:dyDescent="0.25">
      <c r="A29"/>
      <c r="B29"/>
      <c r="C29"/>
      <c r="D29"/>
      <c r="E29"/>
      <c r="F29"/>
      <c r="G29"/>
      <c r="H29"/>
      <c r="I29" s="29"/>
    </row>
    <row r="31" spans="1:9" ht="16.5" customHeight="1" x14ac:dyDescent="0.25">
      <c r="A31" s="66"/>
      <c r="B31" s="66"/>
      <c r="C31" s="1"/>
      <c r="D31" s="67"/>
      <c r="E31" s="67"/>
      <c r="F31" s="2"/>
      <c r="G31" s="68"/>
      <c r="H31" s="69"/>
      <c r="I31" s="69"/>
    </row>
    <row r="32" spans="1:9" ht="16.5" thickBot="1" x14ac:dyDescent="0.3">
      <c r="A32" s="66"/>
      <c r="B32" s="66"/>
      <c r="C32" s="3"/>
      <c r="D32" s="67"/>
      <c r="E32" s="67"/>
    </row>
    <row r="33" spans="1:9" ht="18" thickBot="1" x14ac:dyDescent="0.3">
      <c r="A33" s="26"/>
      <c r="B33" s="74"/>
      <c r="C33" s="74"/>
      <c r="D33" s="27"/>
      <c r="E33" s="27"/>
      <c r="G33" s="75" t="s">
        <v>451</v>
      </c>
      <c r="H33" s="76"/>
      <c r="I33" s="45">
        <f>SUM(I10:I28)</f>
        <v>15642</v>
      </c>
    </row>
    <row r="34" spans="1:9" x14ac:dyDescent="0.25">
      <c r="A34"/>
      <c r="B34"/>
      <c r="C34"/>
      <c r="D34"/>
      <c r="E34"/>
      <c r="F34"/>
      <c r="G34"/>
      <c r="H34"/>
      <c r="I34" s="29"/>
    </row>
    <row r="35" spans="1:9" ht="17.25" x14ac:dyDescent="0.25">
      <c r="A35"/>
      <c r="B35" s="74"/>
      <c r="C35" s="74"/>
      <c r="D35"/>
      <c r="E35"/>
      <c r="F35" s="91"/>
      <c r="G35" s="88"/>
      <c r="H35" s="88"/>
      <c r="I35" s="89"/>
    </row>
    <row r="36" spans="1:9" x14ac:dyDescent="0.25">
      <c r="A36"/>
      <c r="B36" s="71"/>
      <c r="C36" s="71"/>
      <c r="D36"/>
      <c r="E36"/>
      <c r="F36"/>
      <c r="G36" s="46"/>
      <c r="H36" s="46"/>
      <c r="I36"/>
    </row>
    <row r="37" spans="1:9" x14ac:dyDescent="0.25">
      <c r="C37" s="65" t="s">
        <v>25</v>
      </c>
      <c r="D37" s="65"/>
      <c r="E37" s="65"/>
      <c r="F37" s="65"/>
      <c r="G37" s="65"/>
    </row>
    <row r="38" spans="1:9" x14ac:dyDescent="0.25">
      <c r="C38" s="65"/>
      <c r="D38" s="65"/>
      <c r="E38" s="65"/>
      <c r="F38" s="65"/>
      <c r="G38" s="65"/>
    </row>
    <row r="42" spans="1:9" ht="15.75" x14ac:dyDescent="0.25">
      <c r="A42" s="66" t="s">
        <v>0</v>
      </c>
      <c r="B42" s="66"/>
      <c r="C42" s="1" t="s">
        <v>379</v>
      </c>
      <c r="D42" s="67" t="s">
        <v>15</v>
      </c>
      <c r="E42" s="67"/>
      <c r="F42" s="2" t="s">
        <v>1</v>
      </c>
      <c r="G42" s="68" t="s">
        <v>385</v>
      </c>
      <c r="H42" s="69"/>
      <c r="I42" s="69"/>
    </row>
    <row r="43" spans="1:9" ht="15.75" x14ac:dyDescent="0.25">
      <c r="A43" s="66" t="s">
        <v>2</v>
      </c>
      <c r="B43" s="66"/>
      <c r="C43" s="3" t="s">
        <v>14</v>
      </c>
      <c r="D43" s="67"/>
      <c r="E43" s="67"/>
    </row>
    <row r="44" spans="1:9" ht="15.75" thickBot="1" x14ac:dyDescent="0.3">
      <c r="C44" s="70" t="s">
        <v>3</v>
      </c>
      <c r="D44" s="70"/>
      <c r="E44" s="64"/>
      <c r="F44" s="70" t="s">
        <v>4</v>
      </c>
      <c r="G44" s="70"/>
    </row>
    <row r="45" spans="1:9" ht="15.75" thickBot="1" x14ac:dyDescent="0.3">
      <c r="A45" s="7" t="s">
        <v>5</v>
      </c>
      <c r="B45" s="8" t="s">
        <v>6</v>
      </c>
      <c r="C45" s="8" t="s">
        <v>7</v>
      </c>
      <c r="D45" s="8" t="s">
        <v>8</v>
      </c>
      <c r="E45" s="8" t="s">
        <v>9</v>
      </c>
      <c r="F45" s="9" t="s">
        <v>10</v>
      </c>
      <c r="G45" s="8" t="s">
        <v>11</v>
      </c>
      <c r="H45" s="9" t="s">
        <v>12</v>
      </c>
      <c r="I45" s="10" t="s">
        <v>13</v>
      </c>
    </row>
    <row r="46" spans="1:9" x14ac:dyDescent="0.25">
      <c r="A46" s="12">
        <v>19</v>
      </c>
      <c r="B46" s="97" t="s">
        <v>567</v>
      </c>
      <c r="C46" s="97" t="s">
        <v>568</v>
      </c>
      <c r="D46" s="97" t="s">
        <v>569</v>
      </c>
      <c r="E46" s="97" t="s">
        <v>570</v>
      </c>
      <c r="F46" s="83">
        <v>44074</v>
      </c>
      <c r="G46" s="83">
        <v>44083</v>
      </c>
      <c r="H46" s="97">
        <v>969723</v>
      </c>
      <c r="I46" s="99">
        <v>869</v>
      </c>
    </row>
    <row r="47" spans="1:9" x14ac:dyDescent="0.25">
      <c r="A47" s="12">
        <v>20</v>
      </c>
      <c r="B47" s="97" t="s">
        <v>571</v>
      </c>
      <c r="C47" s="97" t="s">
        <v>572</v>
      </c>
      <c r="D47" s="97" t="s">
        <v>573</v>
      </c>
      <c r="E47" s="97" t="s">
        <v>574</v>
      </c>
      <c r="F47" s="83">
        <v>44076</v>
      </c>
      <c r="G47" s="83">
        <v>44084</v>
      </c>
      <c r="H47" s="97">
        <v>977016</v>
      </c>
      <c r="I47" s="99">
        <v>869</v>
      </c>
    </row>
    <row r="48" spans="1:9" x14ac:dyDescent="0.25">
      <c r="A48" s="12">
        <v>21</v>
      </c>
      <c r="B48" s="97" t="s">
        <v>575</v>
      </c>
      <c r="C48" s="97" t="s">
        <v>576</v>
      </c>
      <c r="D48" s="97" t="s">
        <v>311</v>
      </c>
      <c r="E48" s="97" t="s">
        <v>577</v>
      </c>
      <c r="F48" s="83">
        <v>44070</v>
      </c>
      <c r="G48" s="83">
        <v>44084</v>
      </c>
      <c r="H48" s="97">
        <v>976797</v>
      </c>
      <c r="I48" s="99">
        <v>869</v>
      </c>
    </row>
    <row r="49" spans="1:9" x14ac:dyDescent="0.25">
      <c r="A49" s="12"/>
      <c r="B49" s="44"/>
      <c r="C49" s="44"/>
      <c r="D49" s="21"/>
      <c r="E49" s="21"/>
      <c r="F49" s="83"/>
      <c r="G49" s="83"/>
      <c r="H49" s="44"/>
      <c r="I49" s="52"/>
    </row>
    <row r="50" spans="1:9" x14ac:dyDescent="0.25">
      <c r="A50" s="12"/>
      <c r="B50" s="44"/>
      <c r="C50" s="44"/>
      <c r="D50" s="21"/>
      <c r="E50" s="21"/>
      <c r="F50" s="83"/>
      <c r="G50" s="83"/>
      <c r="H50" s="44"/>
      <c r="I50" s="52"/>
    </row>
    <row r="51" spans="1:9" x14ac:dyDescent="0.25">
      <c r="A51" s="12"/>
      <c r="B51" s="44"/>
      <c r="C51" s="44"/>
      <c r="D51" s="21"/>
      <c r="E51" s="21"/>
      <c r="F51" s="83"/>
      <c r="G51" s="83"/>
      <c r="H51" s="44"/>
      <c r="I51" s="52"/>
    </row>
    <row r="52" spans="1:9" x14ac:dyDescent="0.25">
      <c r="A52" s="12"/>
      <c r="B52" s="44"/>
      <c r="C52" s="44"/>
      <c r="D52" s="21"/>
      <c r="E52" s="21"/>
      <c r="F52" s="83"/>
      <c r="G52" s="83"/>
      <c r="H52" s="44"/>
      <c r="I52" s="52"/>
    </row>
    <row r="53" spans="1:9" x14ac:dyDescent="0.25">
      <c r="A53" s="12"/>
      <c r="B53" s="44"/>
      <c r="C53" s="44"/>
      <c r="D53" s="21"/>
      <c r="E53" s="21"/>
      <c r="F53" s="83"/>
      <c r="G53" s="83"/>
      <c r="H53" s="44"/>
      <c r="I53" s="52"/>
    </row>
    <row r="54" spans="1:9" x14ac:dyDescent="0.25">
      <c r="A54" s="12"/>
      <c r="B54" s="44"/>
      <c r="C54" s="44"/>
      <c r="D54" s="21"/>
      <c r="E54" s="21"/>
      <c r="F54" s="83"/>
      <c r="G54" s="83"/>
      <c r="H54" s="44"/>
      <c r="I54" s="52"/>
    </row>
    <row r="56" spans="1:9" x14ac:dyDescent="0.25">
      <c r="A56"/>
      <c r="B56"/>
      <c r="C56"/>
      <c r="D56"/>
      <c r="E56"/>
      <c r="F56"/>
      <c r="G56"/>
      <c r="H56"/>
      <c r="I56" s="29"/>
    </row>
    <row r="58" spans="1:9" ht="15.75" x14ac:dyDescent="0.25">
      <c r="A58" s="66"/>
      <c r="B58" s="66"/>
      <c r="C58" s="1"/>
      <c r="D58" s="67"/>
      <c r="E58" s="67"/>
      <c r="F58" s="2"/>
      <c r="G58" s="68"/>
      <c r="H58" s="69"/>
      <c r="I58" s="69"/>
    </row>
    <row r="59" spans="1:9" ht="16.5" thickBot="1" x14ac:dyDescent="0.3">
      <c r="A59" s="66"/>
      <c r="B59" s="66"/>
      <c r="C59" s="3"/>
      <c r="D59" s="67"/>
      <c r="E59" s="67"/>
    </row>
    <row r="60" spans="1:9" ht="18" thickBot="1" x14ac:dyDescent="0.3">
      <c r="A60" s="26"/>
      <c r="B60" s="74" t="s">
        <v>578</v>
      </c>
      <c r="C60" s="74"/>
      <c r="D60" s="27"/>
      <c r="E60" s="27"/>
      <c r="G60" s="75" t="s">
        <v>16</v>
      </c>
      <c r="H60" s="76"/>
      <c r="I60" s="28">
        <f>SUM(I46:I49)+I33</f>
        <v>18249</v>
      </c>
    </row>
    <row r="61" spans="1:9" ht="15.75" thickBot="1" x14ac:dyDescent="0.3">
      <c r="A61"/>
      <c r="B61"/>
      <c r="C61"/>
      <c r="D61"/>
      <c r="E61"/>
      <c r="F61"/>
      <c r="G61"/>
      <c r="H61"/>
      <c r="I61" s="29"/>
    </row>
    <row r="62" spans="1:9" ht="18" thickBot="1" x14ac:dyDescent="0.3">
      <c r="A62"/>
      <c r="B62" s="74">
        <f>7+17+10+9+17+30+30+21</f>
        <v>141</v>
      </c>
      <c r="C62" s="74"/>
      <c r="D62"/>
      <c r="E62"/>
      <c r="F62"/>
      <c r="G62" s="77" t="s">
        <v>18</v>
      </c>
      <c r="H62" s="78"/>
      <c r="I62" s="28">
        <v>122529</v>
      </c>
    </row>
    <row r="63" spans="1:9" x14ac:dyDescent="0.25">
      <c r="A63"/>
      <c r="B63" s="71" t="s">
        <v>17</v>
      </c>
      <c r="C63" s="71"/>
      <c r="D63"/>
      <c r="E63"/>
      <c r="F63"/>
      <c r="G63" s="46"/>
      <c r="H63" s="46"/>
      <c r="I63"/>
    </row>
  </sheetData>
  <mergeCells count="32">
    <mergeCell ref="B60:C60"/>
    <mergeCell ref="G60:H60"/>
    <mergeCell ref="B62:C62"/>
    <mergeCell ref="G62:H62"/>
    <mergeCell ref="B63:C63"/>
    <mergeCell ref="C44:D44"/>
    <mergeCell ref="F44:G44"/>
    <mergeCell ref="A58:B58"/>
    <mergeCell ref="D58:E59"/>
    <mergeCell ref="G58:I58"/>
    <mergeCell ref="A59:B59"/>
    <mergeCell ref="B35:C35"/>
    <mergeCell ref="G35:H35"/>
    <mergeCell ref="B36:C36"/>
    <mergeCell ref="C37:G38"/>
    <mergeCell ref="A42:B42"/>
    <mergeCell ref="D42:E43"/>
    <mergeCell ref="G42:I42"/>
    <mergeCell ref="A43:B43"/>
    <mergeCell ref="A31:B31"/>
    <mergeCell ref="D31:E32"/>
    <mergeCell ref="G31:I31"/>
    <mergeCell ref="A32:B32"/>
    <mergeCell ref="B33:C33"/>
    <mergeCell ref="G33:H33"/>
    <mergeCell ref="C1:G2"/>
    <mergeCell ref="A6:B6"/>
    <mergeCell ref="D6:E7"/>
    <mergeCell ref="G6:I6"/>
    <mergeCell ref="A7:B7"/>
    <mergeCell ref="C8:D8"/>
    <mergeCell ref="F8:G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2020</vt:lpstr>
      <vt:lpstr>FEBRERO 2020</vt:lpstr>
      <vt:lpstr>MARZO 2020</vt:lpstr>
      <vt:lpstr>ABRIL 2020</vt:lpstr>
      <vt:lpstr>MAYO 2020</vt:lpstr>
      <vt:lpstr>JUNIO 2020</vt:lpstr>
      <vt:lpstr>JULIO 2020 </vt:lpstr>
      <vt:lpstr>AGO0STO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dcterms:created xsi:type="dcterms:W3CDTF">2017-02-01T20:14:03Z</dcterms:created>
  <dcterms:modified xsi:type="dcterms:W3CDTF">2020-09-23T19:01:28Z</dcterms:modified>
</cp:coreProperties>
</file>