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280" yWindow="-210" windowWidth="18735" windowHeight="8295"/>
  </bookViews>
  <sheets>
    <sheet name="Mayo18_2020" sheetId="9" r:id="rId1"/>
    <sheet name="05_Oct_2020" sheetId="10" r:id="rId2"/>
  </sheets>
  <calcPr calcId="124519"/>
</workbook>
</file>

<file path=xl/calcChain.xml><?xml version="1.0" encoding="utf-8"?>
<calcChain xmlns="http://schemas.openxmlformats.org/spreadsheetml/2006/main">
  <c r="P21" i="9"/>
  <c r="P18"/>
  <c r="P17"/>
  <c r="M24"/>
  <c r="P24" s="1"/>
  <c r="M23"/>
  <c r="P23" s="1"/>
  <c r="M22"/>
  <c r="M21"/>
  <c r="M20"/>
  <c r="P20" s="1"/>
  <c r="M19"/>
  <c r="P19" s="1"/>
  <c r="M18"/>
  <c r="M17"/>
  <c r="M16"/>
  <c r="P16" s="1"/>
  <c r="J16"/>
  <c r="J17"/>
  <c r="J18"/>
  <c r="J19"/>
  <c r="J20"/>
  <c r="J21"/>
  <c r="J22"/>
  <c r="J23"/>
  <c r="J24"/>
  <c r="M15"/>
  <c r="U15" s="1"/>
  <c r="J15"/>
  <c r="I27"/>
  <c r="I28" s="1"/>
  <c r="M38" i="10"/>
  <c r="I38"/>
  <c r="J37"/>
  <c r="I37"/>
  <c r="M36"/>
  <c r="O35"/>
  <c r="N35"/>
  <c r="M35"/>
  <c r="M37" s="1"/>
  <c r="L35"/>
  <c r="K35"/>
  <c r="K37" s="1"/>
  <c r="J35"/>
  <c r="J38" s="1"/>
  <c r="I35"/>
  <c r="I36" s="1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35" s="1"/>
  <c r="P36" s="1"/>
  <c r="P16"/>
  <c r="P15"/>
  <c r="O27" i="9"/>
  <c r="N27"/>
  <c r="L27"/>
  <c r="K27"/>
  <c r="K30" s="1"/>
  <c r="P25"/>
  <c r="P22"/>
  <c r="P15" l="1"/>
  <c r="J27"/>
  <c r="J30" s="1"/>
  <c r="M27"/>
  <c r="M30" s="1"/>
  <c r="P37" i="10"/>
  <c r="P38"/>
  <c r="K36"/>
  <c r="J36"/>
  <c r="K38"/>
  <c r="I30" i="9"/>
  <c r="I29"/>
  <c r="M29"/>
  <c r="K28"/>
  <c r="K29"/>
  <c r="J28"/>
  <c r="M28" l="1"/>
  <c r="J29"/>
  <c r="P27"/>
  <c r="P28" s="1"/>
  <c r="P29" s="1"/>
  <c r="P30" l="1"/>
</calcChain>
</file>

<file path=xl/sharedStrings.xml><?xml version="1.0" encoding="utf-8"?>
<sst xmlns="http://schemas.openxmlformats.org/spreadsheetml/2006/main" count="324" uniqueCount="137">
  <si>
    <t>ANEXO 1</t>
  </si>
  <si>
    <t>FORMATO</t>
  </si>
  <si>
    <t>1.10</t>
  </si>
  <si>
    <t>Reglas de Operación</t>
  </si>
  <si>
    <t>VIGENCIA</t>
  </si>
  <si>
    <t xml:space="preserve">                 Entidad Federativa:</t>
  </si>
  <si>
    <t>014. JALISCO.</t>
  </si>
  <si>
    <t>Hoja:</t>
  </si>
  <si>
    <t>1 de 1</t>
  </si>
  <si>
    <t xml:space="preserve">             Programa Especìfico:</t>
  </si>
  <si>
    <t>RAMO 33</t>
  </si>
  <si>
    <t>Fecha de Elaboración:</t>
  </si>
  <si>
    <t>Municipio:</t>
  </si>
  <si>
    <t>023. ZAPOTLÁN EL GRANDE.</t>
  </si>
  <si>
    <t>TRIMESTRE:</t>
  </si>
  <si>
    <t>MES DE:</t>
  </si>
  <si>
    <t>POBLACIÓN</t>
  </si>
  <si>
    <t>METAS</t>
  </si>
  <si>
    <t>AVANCE</t>
  </si>
  <si>
    <t>FECHA</t>
  </si>
  <si>
    <t>No. DE LA</t>
  </si>
  <si>
    <t>NOMBRE DE LA OBRA</t>
  </si>
  <si>
    <t>INVERSIÓN APROBADA (PESOS)</t>
  </si>
  <si>
    <t>BENEFICIADA</t>
  </si>
  <si>
    <t>UNIDAD DE</t>
  </si>
  <si>
    <t>FÌSICO</t>
  </si>
  <si>
    <t>LOCALIDAD</t>
  </si>
  <si>
    <t>INICIO</t>
  </si>
  <si>
    <t>TERMINO</t>
  </si>
  <si>
    <t>OBRA</t>
  </si>
  <si>
    <t>PROGRAMA</t>
  </si>
  <si>
    <t>PARTIDA</t>
  </si>
  <si>
    <t>O ACCIÒN</t>
  </si>
  <si>
    <t>TOTAL</t>
  </si>
  <si>
    <t>MPAL. REC. PROPIOS</t>
  </si>
  <si>
    <t>PARTICIPANTES</t>
  </si>
  <si>
    <t>FISM RAMO 33</t>
  </si>
  <si>
    <t>MPAL.</t>
  </si>
  <si>
    <t>DIRECTAMENTE</t>
  </si>
  <si>
    <t>MEDIDA</t>
  </si>
  <si>
    <t>CANTIDAD</t>
  </si>
  <si>
    <t>%</t>
  </si>
  <si>
    <t>140235R3302</t>
  </si>
  <si>
    <t>140235R3303</t>
  </si>
  <si>
    <t>140235R3304</t>
  </si>
  <si>
    <t>140235R3305</t>
  </si>
  <si>
    <t>Director de Hacienda Municipal</t>
  </si>
  <si>
    <t xml:space="preserve"> Director de Obras Públicas</t>
  </si>
  <si>
    <t>REINTEGRO</t>
  </si>
  <si>
    <t>INVERSIÓN EJERCIDA (PESOS)</t>
  </si>
  <si>
    <t>MEJORAMIENTO DE VIVIENDA</t>
  </si>
  <si>
    <t>CD. GUZMÁN</t>
  </si>
  <si>
    <t>140235R3306</t>
  </si>
  <si>
    <t>140235R3307</t>
  </si>
  <si>
    <t>140235R3308</t>
  </si>
  <si>
    <t>140235R3309</t>
  </si>
  <si>
    <t>140235R3310</t>
  </si>
  <si>
    <t>140235R3311</t>
  </si>
  <si>
    <t>Fondo de Aportaciones para la Infraestructura Social Municipal</t>
  </si>
  <si>
    <t>FAISM RAMO 33 MPAL.</t>
  </si>
  <si>
    <t>C. J. JESUS GUERRERO ZUÑIGA.</t>
  </si>
  <si>
    <t>Presidente Municipal</t>
  </si>
  <si>
    <t>ARQ. JESUS EUGENIO CAMPOS ESCOBAR</t>
  </si>
  <si>
    <t>Secretaría de Bienestar</t>
  </si>
  <si>
    <t>URBANIZACIÓN</t>
  </si>
  <si>
    <t>EDUCACIÓN</t>
  </si>
  <si>
    <t>140235R3312</t>
  </si>
  <si>
    <t>140235R3313</t>
  </si>
  <si>
    <t>140235R3314</t>
  </si>
  <si>
    <t>140235R3315</t>
  </si>
  <si>
    <t>EQUIPAMIENTO</t>
  </si>
  <si>
    <t>HOMBRES</t>
  </si>
  <si>
    <t>MUJERES</t>
  </si>
  <si>
    <t>MTRO. TEOFILO DE LA CRUZ MORÁN</t>
  </si>
  <si>
    <t>140235R3316</t>
  </si>
  <si>
    <t>140235R3317</t>
  </si>
  <si>
    <t>140235R3318</t>
  </si>
  <si>
    <t>ENERO/2020.</t>
  </si>
  <si>
    <t>DICIEMBRE/2020.</t>
  </si>
  <si>
    <t>DRENAJE</t>
  </si>
  <si>
    <t>DEPORTIVO</t>
  </si>
  <si>
    <t>140235r3301</t>
  </si>
  <si>
    <t>BANOBRAS</t>
  </si>
  <si>
    <t>PAGO DE AMORTIZACIÓN CRÉDITO BANOBRAS 2020.</t>
  </si>
  <si>
    <t>*2020*</t>
  </si>
  <si>
    <r>
      <t>Localidad:</t>
    </r>
    <r>
      <rPr>
        <sz val="8"/>
        <rFont val="Arial"/>
        <family val="2"/>
      </rPr>
      <t xml:space="preserve"> 001. CIUDAD GUZMÁN.</t>
    </r>
  </si>
  <si>
    <t>SEGUNDO</t>
  </si>
  <si>
    <t>ABRIL/JUNIO</t>
  </si>
  <si>
    <t>15 DE JULIO DE 2020.</t>
  </si>
  <si>
    <t>2% DESARROLLO INSTITUCIONAL</t>
  </si>
  <si>
    <t>AMORT.</t>
  </si>
  <si>
    <t>M2.</t>
  </si>
  <si>
    <t>M.</t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</si>
  <si>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EN EL </t>
    </r>
    <r>
      <rPr>
        <b/>
        <sz val="7"/>
        <rFont val="Arial"/>
        <family val="2"/>
      </rPr>
      <t>JARDÍN DE NIÑOS JOSÉ VASCONCELOS CALDERÓN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COLONA LA PALMA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</si>
  <si>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5 DE FEBRERO</t>
    </r>
    <r>
      <rPr>
        <sz val="7"/>
        <rFont val="Arial"/>
        <family val="2"/>
      </rPr>
      <t xml:space="preserve"> ENTRE LAS CALLES JOSÉ MARÍA ARREOLA MENDOZA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 MUNICIPIO DE ZAPOTLÁN EL GRANDE, JALISCO. ZAP. </t>
    </r>
    <r>
      <rPr>
        <b/>
        <sz val="7"/>
        <rFont val="Arial"/>
        <family val="2"/>
      </rPr>
      <t>1402300010721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</si>
  <si>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PEDRO DE GANTE</t>
    </r>
    <r>
      <rPr>
        <sz val="7"/>
        <rFont val="Arial"/>
        <family val="2"/>
      </rPr>
      <t xml:space="preserve"> ENTRE LAS CALLES JORDAN Y APOLO, EN LA COLONIA </t>
    </r>
    <r>
      <rPr>
        <b/>
        <sz val="7"/>
        <rFont val="Arial"/>
        <family val="2"/>
      </rPr>
      <t>NUEVA LUZ</t>
    </r>
    <r>
      <rPr>
        <sz val="7"/>
        <rFont val="Arial"/>
        <family val="2"/>
      </rPr>
      <t xml:space="preserve">, MUNICIPIO DE ZAPOTLÁN EL GRANDE, JALISCO.  </t>
    </r>
    <r>
      <rPr>
        <b/>
        <sz val="7"/>
        <rFont val="Arial"/>
        <family val="2"/>
      </rPr>
      <t>ZAP.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1402300010384</t>
    </r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</si>
  <si>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 EN EL </t>
    </r>
    <r>
      <rPr>
        <b/>
        <sz val="7"/>
        <rFont val="Arial"/>
        <family val="2"/>
      </rPr>
      <t xml:space="preserve">JARDÍN DE NIÑOS FRANCISCO MÁRQUEZ </t>
    </r>
    <r>
      <rPr>
        <sz val="7"/>
        <rFont val="Arial"/>
        <family val="2"/>
      </rPr>
      <t>EN LA</t>
    </r>
    <r>
      <rPr>
        <b/>
        <sz val="7"/>
        <rFont val="Arial"/>
        <family val="2"/>
      </rPr>
      <t xml:space="preserve"> COLONIA SAN JOSE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</si>
  <si>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CONSTRUCCICÓN DE </t>
    </r>
    <r>
      <rPr>
        <b/>
        <sz val="7"/>
        <rFont val="Arial"/>
        <family val="2"/>
      </rPr>
      <t>COLECTOR SANITARIO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ANTONIO CASO</t>
    </r>
    <r>
      <rPr>
        <sz val="7"/>
        <rFont val="Arial"/>
        <family val="2"/>
      </rPr>
      <t xml:space="preserve"> ENTRE LAS CALLES CARMÉN SERDAN Y AV. ARQ. PEDRO RAMÍREZ VÁZQUEZ, </t>
    </r>
    <r>
      <rPr>
        <b/>
        <sz val="7"/>
        <rFont val="Arial"/>
        <family val="2"/>
      </rPr>
      <t>COLONIA C.T.M.</t>
    </r>
    <r>
      <rPr>
        <sz val="7"/>
        <rFont val="Arial"/>
        <family val="2"/>
      </rPr>
      <t xml:space="preserve"> MUNICIPIO DE ZAPOTLÁN EL GRANDE, JALISCO. </t>
    </r>
    <r>
      <rPr>
        <b/>
        <sz val="7"/>
        <rFont val="Arial"/>
        <family val="2"/>
      </rPr>
      <t>LIBRE</t>
    </r>
  </si>
  <si>
    <r>
      <t xml:space="preserve">SUMINISTRO Y COLOCACIÓN DE </t>
    </r>
    <r>
      <rPr>
        <b/>
        <sz val="7"/>
        <rFont val="Arial"/>
        <family val="2"/>
      </rPr>
      <t>CALENTADORES SOLARES</t>
    </r>
    <r>
      <rPr>
        <sz val="7"/>
        <rFont val="Arial"/>
        <family val="2"/>
      </rPr>
      <t xml:space="preserve"> DE 150 LTS. DE 12 TUBOS EN LA </t>
    </r>
    <r>
      <rPr>
        <b/>
        <sz val="7"/>
        <rFont val="Arial"/>
        <family val="2"/>
      </rPr>
      <t>CABECERA MUNICIPAL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</si>
  <si>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rPr>
        <b/>
        <sz val="7"/>
        <rFont val="Arial"/>
        <family val="2"/>
      </rPr>
      <t>REHABILITACIÓN DE DUELA</t>
    </r>
    <r>
      <rPr>
        <sz val="7"/>
        <rFont val="Arial"/>
        <family val="2"/>
      </rPr>
      <t xml:space="preserve">, ILUMINACIÓN, PINTURA, EQUIPAMIENTO DEL EDIFICIO DEL </t>
    </r>
    <r>
      <rPr>
        <b/>
        <sz val="7"/>
        <rFont val="Arial"/>
        <family val="2"/>
      </rPr>
      <t>GIMNASIO MANUEL GÓMEZ MORÍN</t>
    </r>
    <r>
      <rPr>
        <sz val="7"/>
        <rFont val="Arial"/>
        <family val="2"/>
      </rPr>
      <t xml:space="preserve">, EN LA </t>
    </r>
    <r>
      <rPr>
        <b/>
        <sz val="7"/>
        <rFont val="Arial"/>
        <family val="2"/>
      </rPr>
      <t>COLONIA FIFA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</si>
  <si>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t>PZA.</t>
  </si>
  <si>
    <t>INSTITUCIONAL</t>
  </si>
  <si>
    <r>
      <t xml:space="preserve">SUMINISTRO Y COLOCACIÓN DE </t>
    </r>
    <r>
      <rPr>
        <b/>
        <sz val="7"/>
        <rFont val="Arial"/>
        <family val="2"/>
      </rPr>
      <t>CALENTADORES SOLARES</t>
    </r>
    <r>
      <rPr>
        <sz val="7"/>
        <rFont val="Arial"/>
        <family val="2"/>
      </rPr>
      <t xml:space="preserve"> DE 120 LTS. DE 08 TUBOS EN LA </t>
    </r>
    <r>
      <rPr>
        <b/>
        <sz val="7"/>
        <rFont val="Arial"/>
        <family val="2"/>
      </rPr>
      <t>CABECERA MUNICIPAL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</si>
  <si>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rPr>
        <b/>
        <sz val="7"/>
        <rFont val="Arial"/>
        <family val="2"/>
      </rPr>
      <t>REHABILITACIÓN Y EQUIPAMIENTO</t>
    </r>
    <r>
      <rPr>
        <sz val="7"/>
        <rFont val="Arial"/>
        <family val="2"/>
      </rPr>
      <t xml:space="preserve"> DE </t>
    </r>
    <r>
      <rPr>
        <b/>
        <sz val="7"/>
        <rFont val="Arial"/>
        <family val="2"/>
      </rPr>
      <t>CENTROS DE DESARROLLO COMUNITARIO</t>
    </r>
    <r>
      <rPr>
        <sz val="7"/>
        <rFont val="Arial"/>
        <family val="2"/>
      </rPr>
      <t xml:space="preserve"> EN LAS </t>
    </r>
    <r>
      <rPr>
        <b/>
        <sz val="7"/>
        <rFont val="Arial"/>
        <family val="2"/>
      </rPr>
      <t>COLONIAS LOMAS DE ZAPOTLÁN, CONSTITUYENTES, TEOCALLI</t>
    </r>
    <r>
      <rPr>
        <sz val="7"/>
        <rFont val="Arial"/>
        <family val="2"/>
      </rPr>
      <t xml:space="preserve">, MUNICIPIO DE ZAOTLÁN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</si>
  <si>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JOSÉ CLEMENTE OROZCO</t>
    </r>
    <r>
      <rPr>
        <sz val="7"/>
        <rFont val="Arial"/>
        <family val="2"/>
      </rPr>
      <t xml:space="preserve"> ENTRE LAS CALLES CARMÉN SERDÁN Y FRANCISCO ARIAS DE CÁRDENAS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LE GRANDE, JALISCO. </t>
    </r>
    <r>
      <rPr>
        <b/>
        <sz val="7"/>
        <rFont val="Arial"/>
        <family val="2"/>
      </rPr>
      <t>ZAP. 1402300010721</t>
    </r>
  </si>
  <si>
    <t>140235R3319</t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</si>
  <si>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RÍO PANUCO</t>
    </r>
    <r>
      <rPr>
        <sz val="7"/>
        <rFont val="Arial"/>
        <family val="2"/>
      </rPr>
      <t xml:space="preserve"> ENTRE LAS CALLES CARMEN SERDAN Y RÍO DE LA PLATA, EN LA </t>
    </r>
    <r>
      <rPr>
        <b/>
        <sz val="7"/>
        <rFont val="Arial"/>
        <family val="2"/>
      </rPr>
      <t>COLONIA GANDARA ESTRADA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</si>
  <si>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PLAZOLETA</t>
    </r>
    <r>
      <rPr>
        <sz val="7"/>
        <rFont val="Arial"/>
        <family val="2"/>
      </rPr>
      <t xml:space="preserve"> EN EL CRUCE DE LAS CALLES MARÍA CRISTINA PÉREZ VIZCAINO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ZAP. 1402300070721</t>
    </r>
  </si>
  <si>
    <t>LOTE</t>
  </si>
  <si>
    <t>FOLIO DE PROYECTO (MIDS)</t>
  </si>
  <si>
    <r>
      <t xml:space="preserve">CONSTRUCCIÓN DE </t>
    </r>
    <r>
      <rPr>
        <b/>
        <sz val="7"/>
        <rFont val="Arial"/>
        <family val="2"/>
      </rPr>
      <t>EMPEDRADO, BANQUETAS Y MACHUELOS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MARÍA CRISTINA PÉREZ VIZCAINO</t>
    </r>
    <r>
      <rPr>
        <sz val="7"/>
        <rFont val="Arial"/>
        <family val="2"/>
      </rPr>
      <t xml:space="preserve"> ENTRE LAS CALLES JOSÉ MARÍA ARREOLA MENDOZA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ZAP. 1402300010721</t>
    </r>
  </si>
  <si>
    <t>05/OCT./2020.</t>
  </si>
  <si>
    <t>CONSTRUCCIÓN DE TECHADO CON CUBIERTA DE NAVE SISTEMA DE LONA BLACKOUT DE 21 ONZAS O SIMILAR, INCLUYE MATERIALES ANCLAJES ELEVACIÓIN FIJACIÓN MANO DE OBRA EQUIPO Y HERRAMIENTA EN ÁREAS DE IMPARTICIÓN DE ECDUCACIÓN FÍSICA EN LA JARDÍN DE NIÑOS SOR JUANA INÉS DE LA CRUZ EN LA COLONIA SAN BARTOLO MUNICIPIO DE ZAPOTLÁN EL GRANDE, JALISCO.</t>
  </si>
  <si>
    <t>CONSTRUCCIÓN DE TECHADOS CON CUBIERTA DE NAVE SISTEMA DE LONA BLACKOUT DE 21 ONZAS O SIMILAR INC. MATERIALES ANCLAJE ELEVACIÓN FIJACIÓN MANO DE OBRA EQUIPO Y HERRAMIENTA EN ÁREAS DE IMPARTICIÓN DE EDUCACIÓN FÍSICA EN EL JARDÍN DE NOÑOS VALENTÍN GÓMEZ FARÍAS EN LA COLONIA REVOLUCIÓN MUNICIPIO DE ZAPOTLÁN EL GRANDE, JALISCO.</t>
  </si>
  <si>
    <t>CONSTRUCCIÓN DE TECHADO CON CUBIERTA DE NAVE SISTEMA DE LONA BLACKOUT DE 21 ONZAS O SIMILAR, INCLUYE MATERIALES ANCLAJES ELEVACIÓIN FIJACIÓN MANO DE OBRA EQUIPO Y HERRAMIENTA EN ÁREAS DE IMPARTICIÓN DE ECDUCACIÓN FÍSICA EN LA JARDÍN DE NIÑOS FEDERICO FROEBEL EN LA COLONIA SOLIDARIDAD MUNICIPIO DE ZAPOTLÁN EL GRANDE, JALISCO.</t>
  </si>
  <si>
    <t>CONSTGRUCCIÓN DE EMPEDRADO A BASE DE PIEDRA DE CANTO ROSADO ASENTADA Y JUNTEADA CON COLILLA DE CAL UTILIZANDO LA MISMA PIEDRA Y MACHUELO DE CONCRETO F'C=250 KG/CM2. HIDRÁULICO SECC. 0.19X0.30 MTS EN LA CALLE CEDROS ENTRE LAS CALLES MAGNOLIA Y MIGUEL ANGEL DE QUEVEDO EN LA COLONIA ARBOLEDAS MUNICIPIO DE ZAPOTLÁN EL GRANDE, JALISCO.</t>
  </si>
  <si>
    <t>140235R3301</t>
  </si>
  <si>
    <t>15 DE ENERO DE 2021.</t>
  </si>
  <si>
    <t>*2021*</t>
  </si>
  <si>
    <t>PRIMER</t>
  </si>
  <si>
    <t>ENERO/MARZO</t>
  </si>
  <si>
    <t>ENERO/2021.</t>
  </si>
  <si>
    <t>DICIEMBRE/2021.</t>
  </si>
  <si>
    <t>CONSTRUCCIÓN DE EMPEDRADO EN LA CALLE FRANCISCO ARIAS DE CÁRDENAS ENTRE LAS CALLES ANTONIO CASO Y 5 DE FEBRERO EN LA COLONIA HIJOS ILUSTRES, MUNICIPIO DE ZAPOTLÁN EL GRANDE, JALISCO.</t>
  </si>
  <si>
    <t>EL FRESNITO</t>
  </si>
  <si>
    <t>CONSTRUCCIÓN DE TECHADO EN ÁREAS DE IMPARTICIÓN DE EDUCACIÓN FÍSICA EN LA PRIMARIA "MANUEL AVILA CAMACHO" EN LA DELEGACIÓN DE ATEQUIZAYÁN, MUNICIPIO DE ZAPOTLÁN EL GRANDE, JALISCO.</t>
  </si>
  <si>
    <t>ATEQUIZAYÁN</t>
  </si>
  <si>
    <t>CONSTRUCCIÓN DE TECHADO EN ÁREAS DE IMPARTICIÓN DE EDUCACIÓN FÍSICA EN EL JARDÍN DE NIÑOS "JUAN ENRIQUE PESTALOZZI" EN LA COLONIA CENTRO, MUNICIPIO DE ZAPOTLÁN EL GRANDE, JALISCO.</t>
  </si>
  <si>
    <t>CONSTRUCCIÓN DE TECHADO EN ÁREAS DE IMPARTICIÓN DE EDUCACIÓN FÍSICA EN EL JARDÍN DE NIÑOS "AGUSTÍN YAÑEZ" EN LA COLONIA SAN CAYETANO , MUNICIPIO DE ZAPOTLÁN EL GRANDE, JALISCO.</t>
  </si>
  <si>
    <t>CONSTRUCCIÓN DE TECHADO EN ÁREAS DE IMPARTICIÓN DE EDUCACIÓN FÍSICA EN LA PRIMARIA "FRANCISCO I. MADERO" EN LA COLONIA CRUZ ROJA, MUNICIPIO DE ZAPOTLÁN EL GRANDE, JALISCO.</t>
  </si>
  <si>
    <t>22/JUN./2021.</t>
  </si>
  <si>
    <t>L.C. MARIA LUISJUAN MORALES.</t>
  </si>
  <si>
    <t>CONSTRUCCIÓN DE TECHADO EN ÁREAS DE IMPARTICIÓN DE EDUCACIÓN FÍSICA EN EL JARDÍN DE NIÑOS "GABRIELA MISTRAL" EN LA COLONIA JOSÉ CLEMENTE OROZCO, MUNICIPIO DE ZAPOTLÁN EL GRANDE, JALISCO.</t>
  </si>
  <si>
    <t>CONSTRUCCIÓN DE TECHADO EN ÁREAS DE IMPARTICIÓN DE EDUCACIÓN FÍSICA EN LA PRIMARIA "JOSÉ MARÍA MORELOS Y PAVÓN" EN LA DELEGACIÓN DEL FRESNITO, MUNICIPIO DE ZAPOTLÁN EL GRANDE, JALISCO.</t>
  </si>
  <si>
    <t>CONSTRUCCIÓN DE CONCRETO HIDRAULICO, MACHUELOS Y BANQUETAS EN LA CALLE LEYES DE REFORMA EN LA COLONIA REFORMA 1 Y COLONIA UNIÓN, MUNICIPIO DE ZAPOTLÁN EL GRANDE, JALISCO,</t>
  </si>
  <si>
    <t>CONSTRUCCIÓN DE EMPEDRADO EN CALLE ROBERTO ESPINOZA GUZMÁN, ENTRE CALLES CARMEN SERDAN Y FRANCISCO ARIAS DE CÁRDENAS EN LA COLONIA HIJOS ILUSTRES, MUNICIPIO DE ZAPOTLÁN EL GRANDE, JALISCO.</t>
  </si>
  <si>
    <t>REHABILITACIÓN DE LA UNIDAD DEPORTIVA "BENITO JUÁREZ" EN LA COLONIA VILLAS DEL PALMAR, MUNICIPIO DE ZAPOTLÁN EL GRANDE, JALISCO.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</si>
</sst>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#,##0.00;[Red]#,##0.00"/>
    <numFmt numFmtId="165" formatCode="#,##0.0;[Red]#,##0.0"/>
  </numFmts>
  <fonts count="1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6.5"/>
      <name val="Arial"/>
      <family val="2"/>
    </font>
    <font>
      <b/>
      <sz val="6"/>
      <color rgb="FFFF0000"/>
      <name val="Arial"/>
      <family val="2"/>
    </font>
    <font>
      <b/>
      <sz val="14"/>
      <color rgb="FFFF330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8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164" fontId="1" fillId="0" borderId="11" xfId="0" applyNumberFormat="1" applyFont="1" applyBorder="1"/>
    <xf numFmtId="164" fontId="2" fillId="0" borderId="11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left"/>
    </xf>
    <xf numFmtId="0" fontId="4" fillId="2" borderId="1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164" fontId="4" fillId="2" borderId="16" xfId="0" applyNumberFormat="1" applyFont="1" applyFill="1" applyBorder="1"/>
    <xf numFmtId="164" fontId="4" fillId="2" borderId="6" xfId="0" applyNumberFormat="1" applyFont="1" applyFill="1" applyBorder="1"/>
    <xf numFmtId="164" fontId="4" fillId="2" borderId="17" xfId="0" applyNumberFormat="1" applyFont="1" applyFill="1" applyBorder="1"/>
    <xf numFmtId="0" fontId="4" fillId="2" borderId="16" xfId="0" applyFont="1" applyFill="1" applyBorder="1"/>
    <xf numFmtId="0" fontId="4" fillId="2" borderId="6" xfId="0" applyFont="1" applyFill="1" applyBorder="1"/>
    <xf numFmtId="0" fontId="4" fillId="2" borderId="17" xfId="0" applyFont="1" applyFill="1" applyBorder="1"/>
    <xf numFmtId="0" fontId="4" fillId="2" borderId="15" xfId="0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21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2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164" fontId="1" fillId="0" borderId="35" xfId="0" applyNumberFormat="1" applyFont="1" applyBorder="1" applyAlignment="1">
      <alignment horizontal="right"/>
    </xf>
    <xf numFmtId="0" fontId="1" fillId="0" borderId="33" xfId="0" applyFont="1" applyBorder="1" applyAlignment="1">
      <alignment horizontal="center"/>
    </xf>
    <xf numFmtId="9" fontId="1" fillId="0" borderId="36" xfId="0" applyNumberFormat="1" applyFont="1" applyBorder="1" applyAlignment="1">
      <alignment horizontal="center"/>
    </xf>
    <xf numFmtId="164" fontId="1" fillId="0" borderId="33" xfId="0" applyNumberFormat="1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1" fillId="0" borderId="0" xfId="0" quotePrefix="1" applyFont="1" applyBorder="1" applyAlignment="1">
      <alignment horizontal="center"/>
    </xf>
    <xf numFmtId="165" fontId="1" fillId="0" borderId="34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164" fontId="1" fillId="0" borderId="35" xfId="0" applyNumberFormat="1" applyFont="1" applyFill="1" applyBorder="1" applyAlignment="1">
      <alignment horizontal="right"/>
    </xf>
    <xf numFmtId="0" fontId="1" fillId="0" borderId="33" xfId="0" applyFont="1" applyFill="1" applyBorder="1" applyAlignment="1">
      <alignment horizontal="center"/>
    </xf>
    <xf numFmtId="9" fontId="1" fillId="0" borderId="36" xfId="0" applyNumberFormat="1" applyFont="1" applyFill="1" applyBorder="1" applyAlignment="1">
      <alignment horizontal="center"/>
    </xf>
    <xf numFmtId="164" fontId="1" fillId="3" borderId="32" xfId="0" applyNumberFormat="1" applyFont="1" applyFill="1" applyBorder="1" applyAlignment="1">
      <alignment horizontal="right"/>
    </xf>
    <xf numFmtId="164" fontId="1" fillId="3" borderId="33" xfId="0" applyNumberFormat="1" applyFont="1" applyFill="1" applyBorder="1" applyAlignment="1">
      <alignment horizontal="right"/>
    </xf>
    <xf numFmtId="164" fontId="1" fillId="3" borderId="35" xfId="0" applyNumberFormat="1" applyFont="1" applyFill="1" applyBorder="1" applyAlignment="1">
      <alignment horizontal="right"/>
    </xf>
    <xf numFmtId="165" fontId="1" fillId="3" borderId="34" xfId="0" applyNumberFormat="1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9" fontId="1" fillId="3" borderId="36" xfId="0" applyNumberFormat="1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164" fontId="12" fillId="0" borderId="8" xfId="0" quotePrefix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justify"/>
    </xf>
    <xf numFmtId="17" fontId="6" fillId="0" borderId="34" xfId="0" applyNumberFormat="1" applyFont="1" applyFill="1" applyBorder="1" applyAlignment="1">
      <alignment horizontal="center"/>
    </xf>
    <xf numFmtId="0" fontId="6" fillId="0" borderId="25" xfId="0" applyFont="1" applyFill="1" applyBorder="1"/>
    <xf numFmtId="0" fontId="6" fillId="0" borderId="27" xfId="0" applyFont="1" applyFill="1" applyBorder="1"/>
    <xf numFmtId="0" fontId="6" fillId="0" borderId="4" xfId="0" applyFont="1" applyFill="1" applyBorder="1"/>
    <xf numFmtId="0" fontId="6" fillId="0" borderId="27" xfId="0" applyFont="1" applyFill="1" applyBorder="1" applyAlignment="1">
      <alignment horizontal="center"/>
    </xf>
    <xf numFmtId="0" fontId="5" fillId="0" borderId="27" xfId="0" applyFont="1" applyFill="1" applyBorder="1"/>
    <xf numFmtId="0" fontId="6" fillId="0" borderId="28" xfId="0" applyFont="1" applyFill="1" applyBorder="1"/>
    <xf numFmtId="164" fontId="4" fillId="0" borderId="32" xfId="0" applyNumberFormat="1" applyFont="1" applyFill="1" applyBorder="1" applyAlignment="1">
      <alignment horizontal="right"/>
    </xf>
    <xf numFmtId="164" fontId="4" fillId="0" borderId="27" xfId="0" applyNumberFormat="1" applyFont="1" applyFill="1" applyBorder="1"/>
    <xf numFmtId="164" fontId="4" fillId="0" borderId="38" xfId="0" applyNumberFormat="1" applyFont="1" applyFill="1" applyBorder="1"/>
    <xf numFmtId="164" fontId="6" fillId="0" borderId="4" xfId="0" applyNumberFormat="1" applyFont="1" applyFill="1" applyBorder="1"/>
    <xf numFmtId="164" fontId="6" fillId="0" borderId="27" xfId="0" applyNumberFormat="1" applyFont="1" applyFill="1" applyBorder="1" applyAlignment="1">
      <alignment horizontal="center"/>
    </xf>
    <xf numFmtId="0" fontId="6" fillId="0" borderId="31" xfId="0" applyFont="1" applyFill="1" applyBorder="1"/>
    <xf numFmtId="0" fontId="6" fillId="3" borderId="3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65" fontId="1" fillId="3" borderId="33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wrapText="1"/>
    </xf>
    <xf numFmtId="165" fontId="1" fillId="0" borderId="33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164" fontId="4" fillId="2" borderId="14" xfId="0" applyNumberFormat="1" applyFont="1" applyFill="1" applyBorder="1"/>
    <xf numFmtId="164" fontId="4" fillId="2" borderId="21" xfId="0" applyNumberFormat="1" applyFont="1" applyFill="1" applyBorder="1"/>
    <xf numFmtId="164" fontId="4" fillId="2" borderId="28" xfId="0" applyNumberFormat="1" applyFont="1" applyFill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164" fontId="6" fillId="0" borderId="37" xfId="0" applyNumberFormat="1" applyFont="1" applyFill="1" applyBorder="1" applyAlignment="1">
      <alignment horizontal="center"/>
    </xf>
    <xf numFmtId="164" fontId="5" fillId="0" borderId="28" xfId="0" applyNumberFormat="1" applyFont="1" applyFill="1" applyBorder="1"/>
    <xf numFmtId="0" fontId="1" fillId="0" borderId="0" xfId="0" applyFont="1" applyBorder="1" applyAlignment="1">
      <alignment horizontal="left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164" fontId="4" fillId="0" borderId="4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6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165" fontId="1" fillId="3" borderId="32" xfId="0" applyNumberFormat="1" applyFont="1" applyFill="1" applyBorder="1" applyAlignment="1">
      <alignment horizontal="right"/>
    </xf>
    <xf numFmtId="165" fontId="1" fillId="0" borderId="32" xfId="0" applyNumberFormat="1" applyFont="1" applyBorder="1" applyAlignment="1">
      <alignment horizontal="right"/>
    </xf>
    <xf numFmtId="165" fontId="1" fillId="0" borderId="32" xfId="0" applyNumberFormat="1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 wrapText="1"/>
    </xf>
    <xf numFmtId="165" fontId="1" fillId="0" borderId="47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right"/>
    </xf>
    <xf numFmtId="164" fontId="13" fillId="0" borderId="35" xfId="0" applyNumberFormat="1" applyFont="1" applyFill="1" applyBorder="1" applyAlignment="1">
      <alignment horizontal="right"/>
    </xf>
    <xf numFmtId="164" fontId="7" fillId="0" borderId="42" xfId="0" applyNumberFormat="1" applyFont="1" applyFill="1" applyBorder="1" applyAlignment="1">
      <alignment horizontal="right"/>
    </xf>
    <xf numFmtId="164" fontId="7" fillId="0" borderId="35" xfId="0" applyNumberFormat="1" applyFont="1" applyFill="1" applyBorder="1"/>
    <xf numFmtId="164" fontId="7" fillId="0" borderId="38" xfId="0" applyNumberFormat="1" applyFont="1" applyFill="1" applyBorder="1" applyAlignment="1">
      <alignment horizontal="right"/>
    </xf>
    <xf numFmtId="164" fontId="2" fillId="0" borderId="0" xfId="0" applyNumberFormat="1" applyFont="1" applyBorder="1"/>
    <xf numFmtId="164" fontId="1" fillId="0" borderId="0" xfId="1" applyNumberFormat="1" applyFont="1" applyBorder="1"/>
    <xf numFmtId="164" fontId="1" fillId="0" borderId="0" xfId="0" applyNumberFormat="1" applyFont="1" applyBorder="1"/>
    <xf numFmtId="164" fontId="7" fillId="0" borderId="39" xfId="0" applyNumberFormat="1" applyFont="1" applyFill="1" applyBorder="1" applyAlignment="1">
      <alignment horizontal="right"/>
    </xf>
    <xf numFmtId="164" fontId="7" fillId="0" borderId="40" xfId="0" applyNumberFormat="1" applyFont="1" applyFill="1" applyBorder="1" applyAlignment="1">
      <alignment horizontal="right"/>
    </xf>
    <xf numFmtId="164" fontId="7" fillId="0" borderId="41" xfId="0" applyNumberFormat="1" applyFont="1" applyFill="1" applyBorder="1" applyAlignment="1">
      <alignment horizontal="right"/>
    </xf>
    <xf numFmtId="164" fontId="7" fillId="0" borderId="32" xfId="0" quotePrefix="1" applyNumberFormat="1" applyFont="1" applyFill="1" applyBorder="1"/>
    <xf numFmtId="164" fontId="7" fillId="0" borderId="33" xfId="0" applyNumberFormat="1" applyFont="1" applyFill="1" applyBorder="1"/>
    <xf numFmtId="164" fontId="7" fillId="0" borderId="25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6" fillId="0" borderId="37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vertical="center" wrapText="1"/>
    </xf>
    <xf numFmtId="164" fontId="4" fillId="0" borderId="25" xfId="0" applyNumberFormat="1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13" fillId="3" borderId="35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164" fontId="4" fillId="0" borderId="49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164" fontId="1" fillId="3" borderId="45" xfId="0" applyNumberFormat="1" applyFont="1" applyFill="1" applyBorder="1" applyAlignment="1">
      <alignment horizontal="right" wrapText="1"/>
    </xf>
    <xf numFmtId="164" fontId="1" fillId="3" borderId="2" xfId="0" applyNumberFormat="1" applyFont="1" applyFill="1" applyBorder="1" applyAlignment="1">
      <alignment horizontal="right" wrapText="1"/>
    </xf>
    <xf numFmtId="164" fontId="1" fillId="3" borderId="46" xfId="0" applyNumberFormat="1" applyFont="1" applyFill="1" applyBorder="1" applyAlignment="1">
      <alignment horizontal="right" wrapText="1"/>
    </xf>
    <xf numFmtId="9" fontId="1" fillId="3" borderId="2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33" xfId="0" applyNumberFormat="1" applyFont="1" applyBorder="1" applyAlignment="1">
      <alignment horizontal="center"/>
    </xf>
    <xf numFmtId="164" fontId="1" fillId="3" borderId="33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7" fontId="6" fillId="0" borderId="3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17" fontId="6" fillId="3" borderId="34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" fontId="6" fillId="0" borderId="34" xfId="0" applyNumberFormat="1" applyFont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0" borderId="37" xfId="0" quotePrefix="1" applyFont="1" applyFill="1" applyBorder="1" applyAlignment="1">
      <alignment horizontal="center"/>
    </xf>
    <xf numFmtId="0" fontId="17" fillId="3" borderId="37" xfId="0" quotePrefix="1" applyFont="1" applyFill="1" applyBorder="1" applyAlignment="1">
      <alignment horizontal="center"/>
    </xf>
    <xf numFmtId="0" fontId="17" fillId="0" borderId="37" xfId="0" quotePrefix="1" applyFont="1" applyBorder="1" applyAlignment="1">
      <alignment horizontal="center"/>
    </xf>
    <xf numFmtId="0" fontId="17" fillId="3" borderId="37" xfId="0" applyFont="1" applyFill="1" applyBorder="1" applyAlignment="1">
      <alignment horizontal="center"/>
    </xf>
    <xf numFmtId="0" fontId="11" fillId="0" borderId="28" xfId="0" applyFont="1" applyFill="1" applyBorder="1"/>
    <xf numFmtId="0" fontId="7" fillId="3" borderId="21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horizontal="justify"/>
    </xf>
    <xf numFmtId="0" fontId="6" fillId="0" borderId="37" xfId="0" applyFont="1" applyFill="1" applyBorder="1" applyAlignment="1">
      <alignment wrapText="1"/>
    </xf>
    <xf numFmtId="0" fontId="17" fillId="3" borderId="5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justify"/>
    </xf>
    <xf numFmtId="2" fontId="1" fillId="3" borderId="24" xfId="0" applyNumberFormat="1" applyFont="1" applyFill="1" applyBorder="1" applyAlignment="1">
      <alignment horizontal="center" vertical="center" wrapText="1"/>
    </xf>
    <xf numFmtId="2" fontId="1" fillId="0" borderId="36" xfId="0" applyNumberFormat="1" applyFont="1" applyFill="1" applyBorder="1" applyAlignment="1">
      <alignment horizontal="center"/>
    </xf>
    <xf numFmtId="2" fontId="1" fillId="3" borderId="36" xfId="0" applyNumberFormat="1" applyFont="1" applyFill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2" fontId="6" fillId="0" borderId="31" xfId="0" applyNumberFormat="1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center" wrapText="1"/>
    </xf>
    <xf numFmtId="164" fontId="1" fillId="4" borderId="32" xfId="0" applyNumberFormat="1" applyFont="1" applyFill="1" applyBorder="1" applyAlignment="1">
      <alignment horizontal="right"/>
    </xf>
    <xf numFmtId="164" fontId="13" fillId="4" borderId="35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 wrapText="1"/>
    </xf>
    <xf numFmtId="0" fontId="6" fillId="3" borderId="37" xfId="0" applyFont="1" applyFill="1" applyBorder="1" applyAlignment="1">
      <alignment horizontal="justify"/>
    </xf>
    <xf numFmtId="0" fontId="6" fillId="3" borderId="37" xfId="0" applyFont="1" applyFill="1" applyBorder="1" applyAlignment="1">
      <alignment wrapText="1"/>
    </xf>
    <xf numFmtId="164" fontId="2" fillId="3" borderId="32" xfId="0" applyNumberFormat="1" applyFont="1" applyFill="1" applyBorder="1" applyAlignment="1">
      <alignment horizontal="right"/>
    </xf>
    <xf numFmtId="15" fontId="15" fillId="5" borderId="0" xfId="0" quotePrefix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9527</xdr:rowOff>
    </xdr:from>
    <xdr:to>
      <xdr:col>2</xdr:col>
      <xdr:colOff>514350</xdr:colOff>
      <xdr:row>4</xdr:row>
      <xdr:rowOff>162364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66675" y="171452"/>
          <a:ext cx="1895475" cy="84816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9527</xdr:rowOff>
    </xdr:from>
    <xdr:to>
      <xdr:col>2</xdr:col>
      <xdr:colOff>590550</xdr:colOff>
      <xdr:row>4</xdr:row>
      <xdr:rowOff>162364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66675" y="171452"/>
          <a:ext cx="1895475" cy="8481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8"/>
  <sheetViews>
    <sheetView tabSelected="1" topLeftCell="A19" workbookViewId="0">
      <selection activeCell="H24" sqref="H24"/>
    </sheetView>
  </sheetViews>
  <sheetFormatPr baseColWidth="10" defaultRowHeight="11.25"/>
  <cols>
    <col min="1" max="1" width="10.28515625" style="1" customWidth="1"/>
    <col min="2" max="2" width="11.42578125" style="1"/>
    <col min="3" max="3" width="11.5703125" style="1" customWidth="1"/>
    <col min="4" max="4" width="10" style="1" customWidth="1"/>
    <col min="5" max="5" width="14.7109375" style="1" customWidth="1"/>
    <col min="6" max="6" width="12.5703125" style="2" customWidth="1"/>
    <col min="7" max="7" width="10.28515625" style="1" customWidth="1"/>
    <col min="8" max="8" width="43.7109375" style="1" customWidth="1"/>
    <col min="9" max="10" width="12.28515625" style="2" bestFit="1" customWidth="1"/>
    <col min="11" max="12" width="11.5703125" style="2" bestFit="1" customWidth="1"/>
    <col min="13" max="13" width="11" style="1" customWidth="1"/>
    <col min="14" max="14" width="12.140625" style="1" bestFit="1" customWidth="1"/>
    <col min="15" max="15" width="9.140625" style="1" customWidth="1"/>
    <col min="16" max="16" width="10" style="1" customWidth="1"/>
    <col min="17" max="18" width="8.5703125" style="1" customWidth="1"/>
    <col min="19" max="19" width="10.28515625" style="1" customWidth="1"/>
    <col min="20" max="20" width="8.5703125" style="2" customWidth="1"/>
    <col min="21" max="21" width="10.28515625" style="1" customWidth="1"/>
    <col min="22" max="22" width="14.7109375" style="198" customWidth="1"/>
    <col min="23" max="23" width="11.42578125" style="202"/>
    <col min="24" max="16384" width="11.42578125" style="1"/>
  </cols>
  <sheetData>
    <row r="1" spans="1:23" ht="12.75">
      <c r="A1" s="210" t="s">
        <v>130</v>
      </c>
      <c r="B1" s="210"/>
      <c r="K1" s="160" t="s">
        <v>0</v>
      </c>
    </row>
    <row r="2" spans="1:23" ht="18">
      <c r="E2" s="211" t="s">
        <v>63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2"/>
      <c r="U2" s="3" t="s">
        <v>1</v>
      </c>
    </row>
    <row r="3" spans="1:23" ht="18.75" thickBot="1"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4"/>
      <c r="U3" s="4" t="s">
        <v>2</v>
      </c>
    </row>
    <row r="4" spans="1:23" ht="18">
      <c r="E4" s="215" t="s">
        <v>3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6"/>
      <c r="U4" s="5" t="s">
        <v>4</v>
      </c>
    </row>
    <row r="5" spans="1:23" ht="18.75" thickBot="1">
      <c r="H5" s="73"/>
      <c r="K5" s="72" t="s">
        <v>118</v>
      </c>
      <c r="U5" s="6">
        <v>2021</v>
      </c>
    </row>
    <row r="6" spans="1:23" ht="12" thickTop="1">
      <c r="U6" s="7"/>
    </row>
    <row r="7" spans="1:23">
      <c r="A7" s="8"/>
      <c r="B7" s="9" t="s">
        <v>5</v>
      </c>
      <c r="C7" s="8"/>
      <c r="D7" s="8" t="s">
        <v>6</v>
      </c>
      <c r="E7" s="8"/>
      <c r="F7" s="10"/>
      <c r="G7" s="8"/>
      <c r="H7" s="8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11" t="s">
        <v>7</v>
      </c>
      <c r="U7" s="12" t="s">
        <v>8</v>
      </c>
    </row>
    <row r="8" spans="1:23">
      <c r="B8" s="13" t="s">
        <v>9</v>
      </c>
      <c r="D8" s="14" t="s">
        <v>10</v>
      </c>
      <c r="E8" s="1" t="s">
        <v>58</v>
      </c>
      <c r="T8" s="15" t="s">
        <v>11</v>
      </c>
    </row>
    <row r="9" spans="1:23">
      <c r="B9" s="13"/>
      <c r="C9" s="16" t="s">
        <v>12</v>
      </c>
      <c r="D9" s="1" t="s">
        <v>13</v>
      </c>
      <c r="H9" s="13" t="s">
        <v>85</v>
      </c>
      <c r="L9" s="17" t="s">
        <v>14</v>
      </c>
      <c r="M9" s="201" t="s">
        <v>119</v>
      </c>
      <c r="O9" s="16" t="s">
        <v>15</v>
      </c>
      <c r="P9" s="18" t="s">
        <v>120</v>
      </c>
      <c r="Q9" s="100"/>
      <c r="T9" s="217" t="s">
        <v>117</v>
      </c>
      <c r="U9" s="218"/>
    </row>
    <row r="10" spans="1:23" ht="12" thickBot="1"/>
    <row r="11" spans="1:23" ht="15" customHeight="1">
      <c r="A11" s="239" t="s">
        <v>26</v>
      </c>
      <c r="B11" s="19"/>
      <c r="C11" s="20"/>
      <c r="D11" s="21"/>
      <c r="E11" s="21"/>
      <c r="F11" s="93"/>
      <c r="G11" s="242" t="s">
        <v>109</v>
      </c>
      <c r="H11" s="19"/>
      <c r="I11" s="22"/>
      <c r="J11" s="23"/>
      <c r="K11" s="23"/>
      <c r="L11" s="24"/>
      <c r="M11" s="25"/>
      <c r="N11" s="26"/>
      <c r="O11" s="26"/>
      <c r="P11" s="27"/>
      <c r="Q11" s="219" t="s">
        <v>16</v>
      </c>
      <c r="R11" s="220"/>
      <c r="S11" s="28" t="s">
        <v>17</v>
      </c>
      <c r="T11" s="29"/>
      <c r="U11" s="30" t="s">
        <v>18</v>
      </c>
    </row>
    <row r="12" spans="1:23" ht="15" customHeight="1">
      <c r="A12" s="240"/>
      <c r="B12" s="221" t="s">
        <v>19</v>
      </c>
      <c r="C12" s="222"/>
      <c r="D12" s="31" t="s">
        <v>20</v>
      </c>
      <c r="E12" s="32"/>
      <c r="F12" s="94"/>
      <c r="G12" s="243"/>
      <c r="H12" s="33" t="s">
        <v>21</v>
      </c>
      <c r="I12" s="223" t="s">
        <v>22</v>
      </c>
      <c r="J12" s="224"/>
      <c r="K12" s="224"/>
      <c r="L12" s="225"/>
      <c r="M12" s="230" t="s">
        <v>49</v>
      </c>
      <c r="N12" s="231"/>
      <c r="O12" s="231"/>
      <c r="P12" s="232"/>
      <c r="Q12" s="233" t="s">
        <v>23</v>
      </c>
      <c r="R12" s="234"/>
      <c r="S12" s="31" t="s">
        <v>24</v>
      </c>
      <c r="T12" s="34"/>
      <c r="U12" s="35" t="s">
        <v>25</v>
      </c>
    </row>
    <row r="13" spans="1:23" s="44" customFormat="1" ht="17.25" thickBot="1">
      <c r="A13" s="241"/>
      <c r="B13" s="36" t="s">
        <v>27</v>
      </c>
      <c r="C13" s="133" t="s">
        <v>28</v>
      </c>
      <c r="D13" s="134" t="s">
        <v>29</v>
      </c>
      <c r="E13" s="134" t="s">
        <v>30</v>
      </c>
      <c r="F13" s="95" t="s">
        <v>31</v>
      </c>
      <c r="G13" s="244"/>
      <c r="H13" s="37" t="s">
        <v>32</v>
      </c>
      <c r="I13" s="38" t="s">
        <v>33</v>
      </c>
      <c r="J13" s="39" t="s">
        <v>59</v>
      </c>
      <c r="K13" s="39" t="s">
        <v>34</v>
      </c>
      <c r="L13" s="40" t="s">
        <v>35</v>
      </c>
      <c r="M13" s="41" t="s">
        <v>33</v>
      </c>
      <c r="N13" s="36" t="s">
        <v>36</v>
      </c>
      <c r="O13" s="36" t="s">
        <v>37</v>
      </c>
      <c r="P13" s="71" t="s">
        <v>48</v>
      </c>
      <c r="Q13" s="235" t="s">
        <v>38</v>
      </c>
      <c r="R13" s="236"/>
      <c r="S13" s="134" t="s">
        <v>39</v>
      </c>
      <c r="T13" s="42" t="s">
        <v>40</v>
      </c>
      <c r="U13" s="43" t="s">
        <v>41</v>
      </c>
      <c r="V13" s="199"/>
      <c r="W13" s="203"/>
    </row>
    <row r="14" spans="1:23" s="44" customFormat="1">
      <c r="A14" s="114"/>
      <c r="B14" s="103"/>
      <c r="C14" s="142"/>
      <c r="D14" s="142"/>
      <c r="E14" s="142"/>
      <c r="F14" s="145"/>
      <c r="G14" s="174"/>
      <c r="H14" s="146"/>
      <c r="I14" s="104"/>
      <c r="J14" s="105"/>
      <c r="K14" s="105"/>
      <c r="L14" s="106"/>
      <c r="M14" s="107"/>
      <c r="N14" s="103"/>
      <c r="O14" s="103"/>
      <c r="P14" s="108"/>
      <c r="Q14" s="114" t="s">
        <v>71</v>
      </c>
      <c r="R14" s="142" t="s">
        <v>72</v>
      </c>
      <c r="S14" s="142"/>
      <c r="T14" s="143"/>
      <c r="U14" s="144"/>
      <c r="V14" s="199"/>
      <c r="W14" s="203"/>
    </row>
    <row r="15" spans="1:23" s="44" customFormat="1" ht="30.75" customHeight="1">
      <c r="A15" s="153" t="s">
        <v>51</v>
      </c>
      <c r="B15" s="154" t="s">
        <v>121</v>
      </c>
      <c r="C15" s="165" t="s">
        <v>122</v>
      </c>
      <c r="D15" s="185" t="s">
        <v>81</v>
      </c>
      <c r="E15" s="151" t="s">
        <v>82</v>
      </c>
      <c r="F15" s="152"/>
      <c r="G15" s="175"/>
      <c r="H15" s="181" t="s">
        <v>83</v>
      </c>
      <c r="I15" s="156">
        <v>1924380.24</v>
      </c>
      <c r="J15" s="157">
        <f>I15</f>
        <v>1924380.24</v>
      </c>
      <c r="K15" s="157">
        <v>0</v>
      </c>
      <c r="L15" s="158">
        <v>0</v>
      </c>
      <c r="M15" s="65">
        <f t="shared" ref="M15:M24" si="0">I15</f>
        <v>1924380.24</v>
      </c>
      <c r="N15" s="66">
        <v>0</v>
      </c>
      <c r="O15" s="66">
        <v>0</v>
      </c>
      <c r="P15" s="141">
        <f t="shared" ref="P15:P21" si="1">I15-M15</f>
        <v>0</v>
      </c>
      <c r="Q15" s="149"/>
      <c r="R15" s="147"/>
      <c r="S15" s="148" t="s">
        <v>90</v>
      </c>
      <c r="T15" s="150">
        <v>1</v>
      </c>
      <c r="U15" s="193">
        <f>I15*100/M15</f>
        <v>100</v>
      </c>
      <c r="V15" s="199"/>
      <c r="W15" s="203"/>
    </row>
    <row r="16" spans="1:23" ht="38.25" customHeight="1">
      <c r="A16" s="166" t="s">
        <v>51</v>
      </c>
      <c r="B16" s="154" t="s">
        <v>121</v>
      </c>
      <c r="C16" s="164" t="s">
        <v>122</v>
      </c>
      <c r="D16" s="186" t="s">
        <v>42</v>
      </c>
      <c r="E16" s="112" t="s">
        <v>64</v>
      </c>
      <c r="F16" s="98"/>
      <c r="G16" s="176"/>
      <c r="H16" s="183" t="s">
        <v>135</v>
      </c>
      <c r="I16" s="204">
        <v>634093.81999999995</v>
      </c>
      <c r="J16" s="206">
        <f t="shared" ref="J16:J24" si="2">I16</f>
        <v>634093.81999999995</v>
      </c>
      <c r="K16" s="50">
        <v>0</v>
      </c>
      <c r="L16" s="62">
        <v>0</v>
      </c>
      <c r="M16" s="51">
        <f t="shared" si="0"/>
        <v>634093.81999999995</v>
      </c>
      <c r="N16" s="50">
        <v>0</v>
      </c>
      <c r="O16" s="50">
        <v>0</v>
      </c>
      <c r="P16" s="205">
        <f t="shared" si="1"/>
        <v>0</v>
      </c>
      <c r="Q16" s="113"/>
      <c r="R16" s="60"/>
      <c r="S16" s="63"/>
      <c r="T16" s="163"/>
      <c r="U16" s="194"/>
    </row>
    <row r="17" spans="1:22" ht="39" customHeight="1">
      <c r="A17" s="168" t="s">
        <v>51</v>
      </c>
      <c r="B17" s="154" t="s">
        <v>121</v>
      </c>
      <c r="C17" s="164" t="s">
        <v>122</v>
      </c>
      <c r="D17" s="187" t="s">
        <v>43</v>
      </c>
      <c r="E17" s="155" t="s">
        <v>64</v>
      </c>
      <c r="F17" s="97"/>
      <c r="G17" s="177"/>
      <c r="H17" s="207" t="s">
        <v>123</v>
      </c>
      <c r="I17" s="65">
        <v>2124766.04</v>
      </c>
      <c r="J17" s="157">
        <f t="shared" si="2"/>
        <v>2124766.04</v>
      </c>
      <c r="K17" s="66">
        <v>0</v>
      </c>
      <c r="L17" s="67">
        <v>0</v>
      </c>
      <c r="M17" s="65">
        <f t="shared" si="0"/>
        <v>2124766.04</v>
      </c>
      <c r="N17" s="66">
        <v>0</v>
      </c>
      <c r="O17" s="66">
        <v>0</v>
      </c>
      <c r="P17" s="141">
        <f t="shared" si="1"/>
        <v>0</v>
      </c>
      <c r="Q17" s="109"/>
      <c r="R17" s="68"/>
      <c r="S17" s="69"/>
      <c r="T17" s="162"/>
      <c r="U17" s="195"/>
    </row>
    <row r="18" spans="1:22" ht="40.5" customHeight="1">
      <c r="A18" s="171" t="s">
        <v>51</v>
      </c>
      <c r="B18" s="154" t="s">
        <v>121</v>
      </c>
      <c r="C18" s="164" t="s">
        <v>122</v>
      </c>
      <c r="D18" s="188" t="s">
        <v>44</v>
      </c>
      <c r="E18" s="112" t="s">
        <v>65</v>
      </c>
      <c r="F18" s="96"/>
      <c r="G18" s="178"/>
      <c r="H18" s="183" t="s">
        <v>127</v>
      </c>
      <c r="I18" s="204">
        <v>325902.53000000003</v>
      </c>
      <c r="J18" s="206">
        <f t="shared" si="2"/>
        <v>325902.53000000003</v>
      </c>
      <c r="K18" s="46">
        <v>0</v>
      </c>
      <c r="L18" s="47">
        <v>0</v>
      </c>
      <c r="M18" s="45">
        <f t="shared" si="0"/>
        <v>325902.53000000003</v>
      </c>
      <c r="N18" s="46">
        <v>0</v>
      </c>
      <c r="O18" s="46">
        <v>0</v>
      </c>
      <c r="P18" s="205">
        <f t="shared" si="1"/>
        <v>0</v>
      </c>
      <c r="Q18" s="110"/>
      <c r="R18" s="60"/>
      <c r="S18" s="48"/>
      <c r="T18" s="161"/>
      <c r="U18" s="196"/>
    </row>
    <row r="19" spans="1:22" ht="37.5" customHeight="1">
      <c r="A19" s="168" t="s">
        <v>51</v>
      </c>
      <c r="B19" s="154" t="s">
        <v>121</v>
      </c>
      <c r="C19" s="164" t="s">
        <v>122</v>
      </c>
      <c r="D19" s="187" t="s">
        <v>45</v>
      </c>
      <c r="E19" s="155" t="s">
        <v>65</v>
      </c>
      <c r="F19" s="97"/>
      <c r="G19" s="177"/>
      <c r="H19" s="207" t="s">
        <v>128</v>
      </c>
      <c r="I19" s="65">
        <v>325902.53000000003</v>
      </c>
      <c r="J19" s="157">
        <f t="shared" si="2"/>
        <v>325902.53000000003</v>
      </c>
      <c r="K19" s="66">
        <v>0</v>
      </c>
      <c r="L19" s="67">
        <v>0</v>
      </c>
      <c r="M19" s="65">
        <f t="shared" si="0"/>
        <v>325902.53000000003</v>
      </c>
      <c r="N19" s="66">
        <v>0</v>
      </c>
      <c r="O19" s="66">
        <v>0</v>
      </c>
      <c r="P19" s="141">
        <f t="shared" si="1"/>
        <v>0</v>
      </c>
      <c r="Q19" s="109"/>
      <c r="R19" s="68"/>
      <c r="S19" s="69"/>
      <c r="T19" s="162"/>
      <c r="U19" s="195"/>
    </row>
    <row r="20" spans="1:22" ht="40.5" customHeight="1">
      <c r="A20" s="171" t="s">
        <v>124</v>
      </c>
      <c r="B20" s="154" t="s">
        <v>121</v>
      </c>
      <c r="C20" s="164" t="s">
        <v>122</v>
      </c>
      <c r="D20" s="186" t="s">
        <v>52</v>
      </c>
      <c r="E20" s="112" t="s">
        <v>65</v>
      </c>
      <c r="F20" s="98"/>
      <c r="G20" s="176"/>
      <c r="H20" s="183" t="s">
        <v>133</v>
      </c>
      <c r="I20" s="204">
        <v>671021.80000000005</v>
      </c>
      <c r="J20" s="206">
        <f t="shared" si="2"/>
        <v>671021.80000000005</v>
      </c>
      <c r="K20" s="50">
        <v>0</v>
      </c>
      <c r="L20" s="62">
        <v>0</v>
      </c>
      <c r="M20" s="51">
        <f t="shared" si="0"/>
        <v>671021.80000000005</v>
      </c>
      <c r="N20" s="50">
        <v>0</v>
      </c>
      <c r="O20" s="50">
        <v>0</v>
      </c>
      <c r="P20" s="205">
        <f t="shared" si="1"/>
        <v>0</v>
      </c>
      <c r="Q20" s="111"/>
      <c r="R20" s="60"/>
      <c r="S20" s="63"/>
      <c r="T20" s="163"/>
      <c r="U20" s="194"/>
    </row>
    <row r="21" spans="1:22" ht="39.75" customHeight="1">
      <c r="A21" s="168" t="s">
        <v>126</v>
      </c>
      <c r="B21" s="154" t="s">
        <v>121</v>
      </c>
      <c r="C21" s="164" t="s">
        <v>122</v>
      </c>
      <c r="D21" s="187" t="s">
        <v>53</v>
      </c>
      <c r="E21" s="87" t="s">
        <v>65</v>
      </c>
      <c r="F21" s="97"/>
      <c r="G21" s="177"/>
      <c r="H21" s="207" t="s">
        <v>125</v>
      </c>
      <c r="I21" s="65">
        <v>671021.80000000005</v>
      </c>
      <c r="J21" s="157">
        <f t="shared" si="2"/>
        <v>671021.80000000005</v>
      </c>
      <c r="K21" s="66">
        <v>0</v>
      </c>
      <c r="L21" s="67">
        <v>0</v>
      </c>
      <c r="M21" s="65">
        <f t="shared" si="0"/>
        <v>671021.80000000005</v>
      </c>
      <c r="N21" s="66">
        <v>0</v>
      </c>
      <c r="O21" s="66">
        <v>0</v>
      </c>
      <c r="P21" s="141">
        <f t="shared" si="1"/>
        <v>0</v>
      </c>
      <c r="Q21" s="109"/>
      <c r="R21" s="68"/>
      <c r="S21" s="69"/>
      <c r="T21" s="162"/>
      <c r="U21" s="195"/>
    </row>
    <row r="22" spans="1:22" ht="48.75" customHeight="1">
      <c r="A22" s="171" t="s">
        <v>51</v>
      </c>
      <c r="B22" s="154" t="s">
        <v>121</v>
      </c>
      <c r="C22" s="164" t="s">
        <v>122</v>
      </c>
      <c r="D22" s="186" t="s">
        <v>54</v>
      </c>
      <c r="E22" s="88" t="s">
        <v>65</v>
      </c>
      <c r="F22" s="98"/>
      <c r="G22" s="176"/>
      <c r="H22" s="183" t="s">
        <v>129</v>
      </c>
      <c r="I22" s="204">
        <v>278844.58</v>
      </c>
      <c r="J22" s="206">
        <f t="shared" si="2"/>
        <v>278844.58</v>
      </c>
      <c r="K22" s="50">
        <v>0</v>
      </c>
      <c r="L22" s="62">
        <v>0</v>
      </c>
      <c r="M22" s="51">
        <f t="shared" si="0"/>
        <v>278844.58</v>
      </c>
      <c r="N22" s="50">
        <v>0</v>
      </c>
      <c r="O22" s="50">
        <v>0</v>
      </c>
      <c r="P22" s="205">
        <f t="shared" ref="P22:P25" si="3">I22-M22</f>
        <v>0</v>
      </c>
      <c r="Q22" s="111"/>
      <c r="R22" s="60"/>
      <c r="S22" s="63"/>
      <c r="T22" s="163"/>
      <c r="U22" s="194"/>
    </row>
    <row r="23" spans="1:22" ht="42" customHeight="1">
      <c r="A23" s="168" t="s">
        <v>51</v>
      </c>
      <c r="B23" s="154" t="s">
        <v>121</v>
      </c>
      <c r="C23" s="164" t="s">
        <v>122</v>
      </c>
      <c r="D23" s="187" t="s">
        <v>55</v>
      </c>
      <c r="E23" s="87" t="s">
        <v>64</v>
      </c>
      <c r="F23" s="97"/>
      <c r="G23" s="177"/>
      <c r="H23" s="208" t="s">
        <v>134</v>
      </c>
      <c r="I23" s="65">
        <v>3166106.16</v>
      </c>
      <c r="J23" s="157">
        <f t="shared" si="2"/>
        <v>3166106.16</v>
      </c>
      <c r="K23" s="66">
        <v>0</v>
      </c>
      <c r="L23" s="67">
        <v>0</v>
      </c>
      <c r="M23" s="65">
        <f t="shared" si="0"/>
        <v>3166106.16</v>
      </c>
      <c r="N23" s="66">
        <v>0</v>
      </c>
      <c r="O23" s="66">
        <v>0</v>
      </c>
      <c r="P23" s="141">
        <f>I23-M23</f>
        <v>0</v>
      </c>
      <c r="Q23" s="109"/>
      <c r="R23" s="68"/>
      <c r="S23" s="69"/>
      <c r="T23" s="162"/>
      <c r="U23" s="195"/>
    </row>
    <row r="24" spans="1:22" ht="30.75" customHeight="1">
      <c r="A24" s="166" t="s">
        <v>51</v>
      </c>
      <c r="B24" s="154" t="s">
        <v>121</v>
      </c>
      <c r="C24" s="164" t="s">
        <v>122</v>
      </c>
      <c r="D24" s="186" t="s">
        <v>56</v>
      </c>
      <c r="E24" s="88" t="s">
        <v>64</v>
      </c>
      <c r="F24" s="98"/>
      <c r="G24" s="176"/>
      <c r="H24" s="183" t="s">
        <v>136</v>
      </c>
      <c r="I24" s="204">
        <v>599996.26</v>
      </c>
      <c r="J24" s="206">
        <f t="shared" si="2"/>
        <v>599996.26</v>
      </c>
      <c r="K24" s="50">
        <v>0</v>
      </c>
      <c r="L24" s="62">
        <v>0</v>
      </c>
      <c r="M24" s="51">
        <f t="shared" si="0"/>
        <v>599996.26</v>
      </c>
      <c r="N24" s="50">
        <v>0</v>
      </c>
      <c r="O24" s="50">
        <v>0</v>
      </c>
      <c r="P24" s="205">
        <f t="shared" si="3"/>
        <v>0</v>
      </c>
      <c r="Q24" s="111"/>
      <c r="R24" s="60"/>
      <c r="S24" s="63"/>
      <c r="T24" s="163"/>
      <c r="U24" s="194"/>
    </row>
    <row r="25" spans="1:22" ht="41.25" customHeight="1">
      <c r="A25" s="166" t="s">
        <v>51</v>
      </c>
      <c r="B25" s="154" t="s">
        <v>121</v>
      </c>
      <c r="C25" s="164" t="s">
        <v>122</v>
      </c>
      <c r="D25" s="186" t="s">
        <v>57</v>
      </c>
      <c r="E25" s="88" t="s">
        <v>65</v>
      </c>
      <c r="F25" s="97"/>
      <c r="G25" s="177"/>
      <c r="H25" s="183" t="s">
        <v>132</v>
      </c>
      <c r="I25" s="209">
        <v>315897.68</v>
      </c>
      <c r="J25" s="66">
        <v>315897.68</v>
      </c>
      <c r="K25" s="66">
        <v>0</v>
      </c>
      <c r="L25" s="67">
        <v>0</v>
      </c>
      <c r="M25" s="65">
        <v>315897.68</v>
      </c>
      <c r="N25" s="66">
        <v>0</v>
      </c>
      <c r="O25" s="66">
        <v>0</v>
      </c>
      <c r="P25" s="141">
        <f t="shared" si="3"/>
        <v>0</v>
      </c>
      <c r="Q25" s="109"/>
      <c r="R25" s="68"/>
      <c r="S25" s="69"/>
      <c r="T25" s="162"/>
      <c r="U25" s="195"/>
    </row>
    <row r="26" spans="1:22" ht="35.25" customHeight="1">
      <c r="A26" s="92"/>
      <c r="B26" s="61"/>
      <c r="C26" s="74"/>
      <c r="D26" s="61"/>
      <c r="E26" s="90"/>
      <c r="F26" s="130"/>
      <c r="G26" s="176"/>
      <c r="H26" s="131"/>
      <c r="I26" s="51">
        <v>0</v>
      </c>
      <c r="J26" s="50">
        <v>0</v>
      </c>
      <c r="K26" s="50">
        <v>0</v>
      </c>
      <c r="L26" s="62">
        <v>0</v>
      </c>
      <c r="M26" s="51">
        <v>0</v>
      </c>
      <c r="N26" s="50">
        <v>0</v>
      </c>
      <c r="O26" s="50">
        <v>0</v>
      </c>
      <c r="P26" s="116">
        <v>0</v>
      </c>
      <c r="Q26" s="111"/>
      <c r="R26" s="60"/>
      <c r="S26" s="63"/>
      <c r="T26" s="91"/>
      <c r="U26" s="194"/>
      <c r="V26" s="200"/>
    </row>
    <row r="27" spans="1:22" ht="12" thickBot="1">
      <c r="A27" s="75"/>
      <c r="B27" s="76"/>
      <c r="C27" s="77"/>
      <c r="D27" s="78"/>
      <c r="E27" s="79"/>
      <c r="F27" s="99"/>
      <c r="G27" s="180"/>
      <c r="H27" s="80"/>
      <c r="I27" s="81">
        <f t="shared" ref="I27:P27" si="4">SUM(I15:I26)</f>
        <v>11037933.439999999</v>
      </c>
      <c r="J27" s="82">
        <f t="shared" si="4"/>
        <v>11037933.439999999</v>
      </c>
      <c r="K27" s="82">
        <f t="shared" si="4"/>
        <v>0</v>
      </c>
      <c r="L27" s="83">
        <f t="shared" si="4"/>
        <v>0</v>
      </c>
      <c r="M27" s="81">
        <f t="shared" si="4"/>
        <v>11037933.439999999</v>
      </c>
      <c r="N27" s="82">
        <f t="shared" si="4"/>
        <v>0</v>
      </c>
      <c r="O27" s="82">
        <f t="shared" si="4"/>
        <v>0</v>
      </c>
      <c r="P27" s="83">
        <f t="shared" si="4"/>
        <v>0</v>
      </c>
      <c r="Q27" s="132"/>
      <c r="R27" s="84"/>
      <c r="S27" s="76"/>
      <c r="T27" s="85"/>
      <c r="U27" s="197"/>
    </row>
    <row r="28" spans="1:22">
      <c r="A28" s="52"/>
      <c r="B28" s="52"/>
      <c r="C28" s="52"/>
      <c r="D28" s="52"/>
      <c r="E28" s="52"/>
      <c r="F28" s="54"/>
      <c r="G28" s="52"/>
      <c r="H28" s="53"/>
      <c r="I28" s="123">
        <f>I27</f>
        <v>11037933.439999999</v>
      </c>
      <c r="J28" s="124">
        <f>J27</f>
        <v>11037933.439999999</v>
      </c>
      <c r="K28" s="125">
        <f>K27</f>
        <v>0</v>
      </c>
      <c r="L28" s="117">
        <v>0</v>
      </c>
      <c r="M28" s="123">
        <f>M27</f>
        <v>11037933.439999999</v>
      </c>
      <c r="N28" s="124">
        <v>0</v>
      </c>
      <c r="O28" s="125">
        <v>0</v>
      </c>
      <c r="P28" s="117">
        <f>P27</f>
        <v>0</v>
      </c>
      <c r="Q28" s="101"/>
      <c r="R28" s="54"/>
      <c r="S28" s="52"/>
      <c r="T28" s="55"/>
      <c r="U28" s="52"/>
    </row>
    <row r="29" spans="1:22">
      <c r="A29" s="52"/>
      <c r="B29" s="52"/>
      <c r="C29" s="52"/>
      <c r="D29" s="52"/>
      <c r="E29" s="52"/>
      <c r="F29" s="54"/>
      <c r="G29" s="52"/>
      <c r="H29" s="53"/>
      <c r="I29" s="126">
        <f>I27</f>
        <v>11037933.439999999</v>
      </c>
      <c r="J29" s="127">
        <f>J27</f>
        <v>11037933.439999999</v>
      </c>
      <c r="K29" s="127">
        <f>K27</f>
        <v>0</v>
      </c>
      <c r="L29" s="118">
        <v>0</v>
      </c>
      <c r="M29" s="126">
        <f>M27</f>
        <v>11037933.439999999</v>
      </c>
      <c r="N29" s="127">
        <v>0</v>
      </c>
      <c r="O29" s="127">
        <v>0</v>
      </c>
      <c r="P29" s="118">
        <f>P28</f>
        <v>0</v>
      </c>
      <c r="Q29" s="102"/>
      <c r="R29" s="54"/>
      <c r="S29" s="52"/>
      <c r="T29" s="54"/>
      <c r="U29" s="52"/>
    </row>
    <row r="30" spans="1:22" ht="12" thickBot="1">
      <c r="A30" s="52"/>
      <c r="B30" s="52"/>
      <c r="C30" s="52"/>
      <c r="D30" s="52"/>
      <c r="E30" s="136"/>
      <c r="F30" s="136"/>
      <c r="G30" s="136"/>
      <c r="H30" s="53"/>
      <c r="I30" s="128">
        <f>I27</f>
        <v>11037933.439999999</v>
      </c>
      <c r="J30" s="129">
        <f>J27</f>
        <v>11037933.439999999</v>
      </c>
      <c r="K30" s="129">
        <f>K27</f>
        <v>0</v>
      </c>
      <c r="L30" s="119">
        <v>0</v>
      </c>
      <c r="M30" s="128">
        <f>M27</f>
        <v>11037933.439999999</v>
      </c>
      <c r="N30" s="129">
        <v>0</v>
      </c>
      <c r="O30" s="129">
        <v>0</v>
      </c>
      <c r="P30" s="119">
        <f>P28</f>
        <v>0</v>
      </c>
      <c r="Q30" s="101"/>
      <c r="R30" s="54"/>
      <c r="S30" s="52"/>
      <c r="T30" s="54"/>
      <c r="U30" s="52"/>
    </row>
    <row r="31" spans="1:22">
      <c r="A31" s="52"/>
      <c r="B31" s="52"/>
      <c r="C31" s="52"/>
      <c r="D31" s="52"/>
      <c r="E31" s="136"/>
      <c r="F31" s="136"/>
      <c r="G31" s="136"/>
      <c r="H31" s="53"/>
      <c r="I31" s="135"/>
      <c r="J31" s="135"/>
      <c r="K31" s="135"/>
      <c r="L31" s="135"/>
      <c r="M31" s="135"/>
      <c r="N31" s="135"/>
      <c r="O31" s="135"/>
      <c r="P31" s="135"/>
      <c r="Q31" s="101"/>
      <c r="R31" s="54"/>
      <c r="S31" s="52"/>
      <c r="T31" s="54"/>
      <c r="U31" s="52"/>
    </row>
    <row r="32" spans="1:22">
      <c r="A32" s="52"/>
      <c r="B32" s="52"/>
      <c r="C32" s="52"/>
      <c r="D32" s="52"/>
      <c r="E32" s="136"/>
      <c r="F32" s="136"/>
      <c r="G32" s="136"/>
      <c r="H32" s="53"/>
      <c r="I32" s="135"/>
      <c r="J32" s="135"/>
      <c r="K32" s="135"/>
      <c r="L32" s="135"/>
      <c r="M32" s="135"/>
      <c r="N32" s="135"/>
      <c r="O32" s="135"/>
      <c r="P32" s="135"/>
      <c r="Q32" s="101"/>
      <c r="R32" s="54"/>
      <c r="S32" s="52"/>
      <c r="T32" s="54"/>
      <c r="U32" s="52"/>
    </row>
    <row r="33" spans="1:21">
      <c r="A33" s="52"/>
      <c r="B33" s="52"/>
      <c r="C33" s="52"/>
      <c r="D33" s="52"/>
      <c r="E33" s="136"/>
      <c r="F33" s="136"/>
      <c r="G33" s="136"/>
      <c r="H33" s="53"/>
      <c r="I33" s="135"/>
      <c r="J33" s="135"/>
      <c r="K33" s="135"/>
      <c r="L33" s="135"/>
      <c r="M33" s="135"/>
      <c r="N33" s="135"/>
      <c r="O33" s="135"/>
      <c r="P33" s="135"/>
      <c r="Q33" s="101"/>
      <c r="R33" s="54"/>
      <c r="S33" s="52"/>
      <c r="T33" s="54"/>
      <c r="U33" s="52"/>
    </row>
    <row r="34" spans="1:21">
      <c r="A34" s="52"/>
      <c r="B34" s="52"/>
      <c r="C34" s="52"/>
      <c r="D34" s="52"/>
      <c r="E34" s="136"/>
      <c r="F34" s="136"/>
      <c r="G34" s="136"/>
      <c r="H34" s="53"/>
      <c r="I34" s="135"/>
      <c r="J34" s="135"/>
      <c r="K34" s="135"/>
      <c r="L34" s="135"/>
      <c r="M34" s="135"/>
      <c r="N34" s="135"/>
      <c r="O34" s="135"/>
      <c r="P34" s="135"/>
      <c r="Q34" s="101"/>
      <c r="R34" s="54"/>
      <c r="S34" s="52"/>
      <c r="T34" s="54"/>
      <c r="U34" s="52"/>
    </row>
    <row r="35" spans="1:21">
      <c r="A35" s="52"/>
      <c r="B35" s="52"/>
      <c r="C35" s="52"/>
      <c r="D35" s="52"/>
      <c r="E35" s="136"/>
      <c r="F35" s="136"/>
      <c r="G35" s="136"/>
      <c r="H35" s="53"/>
      <c r="I35" s="135"/>
      <c r="J35" s="135"/>
      <c r="K35" s="135"/>
      <c r="L35" s="135"/>
      <c r="M35" s="135"/>
      <c r="N35" s="135"/>
      <c r="O35" s="135"/>
      <c r="P35" s="135"/>
      <c r="Q35" s="101"/>
      <c r="R35" s="54"/>
      <c r="S35" s="52"/>
      <c r="T35" s="54"/>
      <c r="U35" s="52"/>
    </row>
    <row r="36" spans="1:21">
      <c r="E36" s="120"/>
      <c r="F36" s="121"/>
      <c r="G36" s="122"/>
      <c r="J36" s="56"/>
      <c r="R36" s="2"/>
    </row>
    <row r="37" spans="1:21" ht="12">
      <c r="A37" s="237" t="s">
        <v>131</v>
      </c>
      <c r="B37" s="237"/>
      <c r="C37" s="237"/>
      <c r="D37" s="57"/>
      <c r="E37" s="120"/>
      <c r="F37" s="121"/>
      <c r="G37" s="122"/>
      <c r="H37" s="57"/>
      <c r="I37" s="58"/>
      <c r="J37" s="58"/>
      <c r="K37" s="237" t="s">
        <v>73</v>
      </c>
      <c r="L37" s="237"/>
      <c r="M37" s="237"/>
      <c r="N37" s="237"/>
      <c r="O37" s="237"/>
      <c r="P37" s="238" t="s">
        <v>62</v>
      </c>
      <c r="Q37" s="238"/>
      <c r="R37" s="238"/>
      <c r="S37" s="238"/>
      <c r="T37" s="238"/>
      <c r="U37" s="238"/>
    </row>
    <row r="38" spans="1:21">
      <c r="A38" s="226" t="s">
        <v>61</v>
      </c>
      <c r="B38" s="226"/>
      <c r="C38" s="226"/>
      <c r="E38" s="120"/>
      <c r="F38" s="121"/>
      <c r="G38" s="122"/>
      <c r="I38" s="15"/>
      <c r="K38" s="227" t="s">
        <v>46</v>
      </c>
      <c r="L38" s="228"/>
      <c r="M38" s="228"/>
      <c r="N38" s="228"/>
      <c r="O38" s="228"/>
      <c r="R38" s="229" t="s">
        <v>47</v>
      </c>
      <c r="S38" s="229"/>
      <c r="T38" s="229"/>
      <c r="U38" s="59"/>
    </row>
  </sheetData>
  <mergeCells count="19">
    <mergeCell ref="Q11:R11"/>
    <mergeCell ref="B12:C12"/>
    <mergeCell ref="I12:L12"/>
    <mergeCell ref="A38:C38"/>
    <mergeCell ref="K38:O38"/>
    <mergeCell ref="R38:T38"/>
    <mergeCell ref="M12:P12"/>
    <mergeCell ref="Q12:R12"/>
    <mergeCell ref="Q13:R13"/>
    <mergeCell ref="A37:C37"/>
    <mergeCell ref="K37:O37"/>
    <mergeCell ref="P37:U37"/>
    <mergeCell ref="A11:A13"/>
    <mergeCell ref="G11:G13"/>
    <mergeCell ref="A1:B1"/>
    <mergeCell ref="E2:T2"/>
    <mergeCell ref="E3:T3"/>
    <mergeCell ref="E4:T4"/>
    <mergeCell ref="T9:U9"/>
  </mergeCells>
  <printOptions horizontalCentered="1"/>
  <pageMargins left="0.25" right="0.25" top="0.49" bottom="0.46" header="0.3" footer="0.3"/>
  <pageSetup paperSize="3" scale="80" orientation="landscape" copies="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6"/>
  <sheetViews>
    <sheetView topLeftCell="A18" workbookViewId="0">
      <selection activeCell="D24" sqref="D24"/>
    </sheetView>
  </sheetViews>
  <sheetFormatPr baseColWidth="10" defaultRowHeight="11.25"/>
  <cols>
    <col min="1" max="1" width="10.28515625" style="1" customWidth="1"/>
    <col min="2" max="2" width="11.42578125" style="1"/>
    <col min="3" max="3" width="11.5703125" style="1" customWidth="1"/>
    <col min="4" max="4" width="10" style="1" customWidth="1"/>
    <col min="5" max="5" width="14.7109375" style="1" customWidth="1"/>
    <col min="6" max="6" width="12.5703125" style="2" customWidth="1"/>
    <col min="7" max="7" width="10.28515625" style="1" customWidth="1"/>
    <col min="8" max="8" width="43.7109375" style="1" customWidth="1"/>
    <col min="9" max="10" width="12.28515625" style="2" bestFit="1" customWidth="1"/>
    <col min="11" max="12" width="11.5703125" style="2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8" width="8.5703125" style="1" customWidth="1"/>
    <col min="19" max="19" width="11.42578125" style="1"/>
    <col min="20" max="20" width="9.7109375" style="2" customWidth="1"/>
    <col min="21" max="21" width="13.5703125" style="1" customWidth="1"/>
    <col min="22" max="22" width="14.7109375" style="139" customWidth="1"/>
    <col min="23" max="16384" width="11.42578125" style="1"/>
  </cols>
  <sheetData>
    <row r="1" spans="1:22" ht="12.75">
      <c r="A1" s="210" t="s">
        <v>111</v>
      </c>
      <c r="B1" s="210"/>
      <c r="K1" s="160" t="s">
        <v>0</v>
      </c>
    </row>
    <row r="2" spans="1:22" ht="18">
      <c r="E2" s="211" t="s">
        <v>63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2"/>
      <c r="U2" s="3" t="s">
        <v>1</v>
      </c>
    </row>
    <row r="3" spans="1:22" ht="18.75" thickBot="1"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4"/>
      <c r="U3" s="4" t="s">
        <v>2</v>
      </c>
    </row>
    <row r="4" spans="1:22" ht="18">
      <c r="E4" s="215" t="s">
        <v>3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6"/>
      <c r="U4" s="5" t="s">
        <v>4</v>
      </c>
    </row>
    <row r="5" spans="1:22" ht="18.75" thickBot="1">
      <c r="H5" s="73"/>
      <c r="K5" s="72" t="s">
        <v>84</v>
      </c>
      <c r="U5" s="6">
        <v>2020</v>
      </c>
    </row>
    <row r="6" spans="1:22" ht="12" thickTop="1">
      <c r="U6" s="7"/>
    </row>
    <row r="7" spans="1:22">
      <c r="A7" s="8"/>
      <c r="B7" s="9" t="s">
        <v>5</v>
      </c>
      <c r="C7" s="8"/>
      <c r="D7" s="8" t="s">
        <v>6</v>
      </c>
      <c r="E7" s="8"/>
      <c r="F7" s="10"/>
      <c r="G7" s="8"/>
      <c r="H7" s="8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11" t="s">
        <v>7</v>
      </c>
      <c r="U7" s="12" t="s">
        <v>8</v>
      </c>
    </row>
    <row r="8" spans="1:22">
      <c r="B8" s="13" t="s">
        <v>9</v>
      </c>
      <c r="D8" s="14" t="s">
        <v>10</v>
      </c>
      <c r="E8" s="1" t="s">
        <v>58</v>
      </c>
      <c r="T8" s="15" t="s">
        <v>11</v>
      </c>
    </row>
    <row r="9" spans="1:22">
      <c r="B9" s="13"/>
      <c r="C9" s="16" t="s">
        <v>12</v>
      </c>
      <c r="D9" s="1" t="s">
        <v>13</v>
      </c>
      <c r="H9" s="13" t="s">
        <v>85</v>
      </c>
      <c r="L9" s="17" t="s">
        <v>14</v>
      </c>
      <c r="M9" s="189" t="s">
        <v>86</v>
      </c>
      <c r="O9" s="16" t="s">
        <v>15</v>
      </c>
      <c r="P9" s="18" t="s">
        <v>87</v>
      </c>
      <c r="Q9" s="100"/>
      <c r="T9" s="217" t="s">
        <v>88</v>
      </c>
      <c r="U9" s="218"/>
    </row>
    <row r="10" spans="1:22" ht="12" thickBot="1"/>
    <row r="11" spans="1:22" ht="15" customHeight="1">
      <c r="A11" s="239" t="s">
        <v>26</v>
      </c>
      <c r="B11" s="19"/>
      <c r="C11" s="20"/>
      <c r="D11" s="21"/>
      <c r="E11" s="21"/>
      <c r="F11" s="93"/>
      <c r="G11" s="242" t="s">
        <v>109</v>
      </c>
      <c r="H11" s="19"/>
      <c r="I11" s="22"/>
      <c r="J11" s="23"/>
      <c r="K11" s="23"/>
      <c r="L11" s="24"/>
      <c r="M11" s="25"/>
      <c r="N11" s="26"/>
      <c r="O11" s="26"/>
      <c r="P11" s="27"/>
      <c r="Q11" s="219" t="s">
        <v>16</v>
      </c>
      <c r="R11" s="220"/>
      <c r="S11" s="28" t="s">
        <v>17</v>
      </c>
      <c r="T11" s="29"/>
      <c r="U11" s="30" t="s">
        <v>18</v>
      </c>
    </row>
    <row r="12" spans="1:22" ht="15" customHeight="1">
      <c r="A12" s="240"/>
      <c r="B12" s="221" t="s">
        <v>19</v>
      </c>
      <c r="C12" s="222"/>
      <c r="D12" s="31" t="s">
        <v>20</v>
      </c>
      <c r="E12" s="32"/>
      <c r="F12" s="94"/>
      <c r="G12" s="243"/>
      <c r="H12" s="33" t="s">
        <v>21</v>
      </c>
      <c r="I12" s="223" t="s">
        <v>22</v>
      </c>
      <c r="J12" s="224"/>
      <c r="K12" s="224"/>
      <c r="L12" s="225"/>
      <c r="M12" s="230" t="s">
        <v>49</v>
      </c>
      <c r="N12" s="231"/>
      <c r="O12" s="231"/>
      <c r="P12" s="232"/>
      <c r="Q12" s="233" t="s">
        <v>23</v>
      </c>
      <c r="R12" s="234"/>
      <c r="S12" s="31" t="s">
        <v>24</v>
      </c>
      <c r="T12" s="34"/>
      <c r="U12" s="35" t="s">
        <v>25</v>
      </c>
    </row>
    <row r="13" spans="1:22" s="44" customFormat="1" ht="17.25" thickBot="1">
      <c r="A13" s="241"/>
      <c r="B13" s="36" t="s">
        <v>27</v>
      </c>
      <c r="C13" s="190" t="s">
        <v>28</v>
      </c>
      <c r="D13" s="191" t="s">
        <v>29</v>
      </c>
      <c r="E13" s="191" t="s">
        <v>30</v>
      </c>
      <c r="F13" s="95" t="s">
        <v>31</v>
      </c>
      <c r="G13" s="244"/>
      <c r="H13" s="37" t="s">
        <v>32</v>
      </c>
      <c r="I13" s="38" t="s">
        <v>33</v>
      </c>
      <c r="J13" s="39" t="s">
        <v>59</v>
      </c>
      <c r="K13" s="39" t="s">
        <v>34</v>
      </c>
      <c r="L13" s="40" t="s">
        <v>35</v>
      </c>
      <c r="M13" s="41" t="s">
        <v>33</v>
      </c>
      <c r="N13" s="36" t="s">
        <v>36</v>
      </c>
      <c r="O13" s="36" t="s">
        <v>37</v>
      </c>
      <c r="P13" s="71" t="s">
        <v>48</v>
      </c>
      <c r="Q13" s="235" t="s">
        <v>38</v>
      </c>
      <c r="R13" s="236"/>
      <c r="S13" s="191" t="s">
        <v>39</v>
      </c>
      <c r="T13" s="42" t="s">
        <v>40</v>
      </c>
      <c r="U13" s="43" t="s">
        <v>41</v>
      </c>
      <c r="V13" s="138"/>
    </row>
    <row r="14" spans="1:22" s="44" customFormat="1">
      <c r="A14" s="114"/>
      <c r="B14" s="103"/>
      <c r="C14" s="142"/>
      <c r="D14" s="142"/>
      <c r="E14" s="142"/>
      <c r="F14" s="145"/>
      <c r="G14" s="174"/>
      <c r="H14" s="146"/>
      <c r="I14" s="104"/>
      <c r="J14" s="105"/>
      <c r="K14" s="105"/>
      <c r="L14" s="106"/>
      <c r="M14" s="107"/>
      <c r="N14" s="103"/>
      <c r="O14" s="103"/>
      <c r="P14" s="108"/>
      <c r="Q14" s="114" t="s">
        <v>71</v>
      </c>
      <c r="R14" s="142" t="s">
        <v>72</v>
      </c>
      <c r="S14" s="142"/>
      <c r="T14" s="143"/>
      <c r="U14" s="144"/>
      <c r="V14" s="138"/>
    </row>
    <row r="15" spans="1:22" s="44" customFormat="1" ht="30.75" customHeight="1">
      <c r="A15" s="153" t="s">
        <v>51</v>
      </c>
      <c r="B15" s="154" t="s">
        <v>77</v>
      </c>
      <c r="C15" s="165" t="s">
        <v>78</v>
      </c>
      <c r="D15" s="185" t="s">
        <v>116</v>
      </c>
      <c r="E15" s="151" t="s">
        <v>82</v>
      </c>
      <c r="F15" s="152"/>
      <c r="G15" s="175"/>
      <c r="H15" s="181" t="s">
        <v>83</v>
      </c>
      <c r="I15" s="156">
        <v>2405475.2999999998</v>
      </c>
      <c r="J15" s="157">
        <v>2405475.2999999998</v>
      </c>
      <c r="K15" s="157">
        <v>0</v>
      </c>
      <c r="L15" s="158">
        <v>0</v>
      </c>
      <c r="M15" s="65">
        <v>0</v>
      </c>
      <c r="N15" s="66">
        <v>0</v>
      </c>
      <c r="O15" s="66">
        <v>0</v>
      </c>
      <c r="P15" s="141">
        <f>I15-M15</f>
        <v>2405475.2999999998</v>
      </c>
      <c r="Q15" s="149"/>
      <c r="R15" s="147"/>
      <c r="S15" s="148" t="s">
        <v>90</v>
      </c>
      <c r="T15" s="150">
        <v>1</v>
      </c>
      <c r="U15" s="159">
        <v>0</v>
      </c>
      <c r="V15" s="138"/>
    </row>
    <row r="16" spans="1:22" ht="48" customHeight="1">
      <c r="A16" s="166" t="s">
        <v>51</v>
      </c>
      <c r="B16" s="167" t="s">
        <v>77</v>
      </c>
      <c r="C16" s="164" t="s">
        <v>78</v>
      </c>
      <c r="D16" s="186" t="s">
        <v>42</v>
      </c>
      <c r="E16" s="112" t="s">
        <v>64</v>
      </c>
      <c r="F16" s="98"/>
      <c r="G16" s="176">
        <v>49671</v>
      </c>
      <c r="H16" s="183" t="s">
        <v>104</v>
      </c>
      <c r="I16" s="51">
        <v>551784.71</v>
      </c>
      <c r="J16" s="50">
        <v>551784.71</v>
      </c>
      <c r="K16" s="50">
        <v>0</v>
      </c>
      <c r="L16" s="62">
        <v>0</v>
      </c>
      <c r="M16" s="51">
        <v>0</v>
      </c>
      <c r="N16" s="50">
        <v>0</v>
      </c>
      <c r="O16" s="50">
        <v>0</v>
      </c>
      <c r="P16" s="116">
        <f>I16-M16</f>
        <v>551784.71</v>
      </c>
      <c r="Q16" s="113">
        <v>202</v>
      </c>
      <c r="R16" s="60">
        <v>302</v>
      </c>
      <c r="S16" s="63" t="s">
        <v>91</v>
      </c>
      <c r="T16" s="163">
        <v>1389.86</v>
      </c>
      <c r="U16" s="64">
        <v>0</v>
      </c>
    </row>
    <row r="17" spans="1:22" ht="39" customHeight="1">
      <c r="A17" s="168" t="s">
        <v>51</v>
      </c>
      <c r="B17" s="169" t="s">
        <v>77</v>
      </c>
      <c r="C17" s="170" t="s">
        <v>78</v>
      </c>
      <c r="D17" s="187" t="s">
        <v>43</v>
      </c>
      <c r="E17" s="155" t="s">
        <v>64</v>
      </c>
      <c r="F17" s="97"/>
      <c r="G17" s="177">
        <v>49805</v>
      </c>
      <c r="H17" s="183" t="s">
        <v>107</v>
      </c>
      <c r="I17" s="65">
        <v>783275.6</v>
      </c>
      <c r="J17" s="66">
        <v>783275.6</v>
      </c>
      <c r="K17" s="66">
        <v>0</v>
      </c>
      <c r="L17" s="67">
        <v>0</v>
      </c>
      <c r="M17" s="65">
        <v>0</v>
      </c>
      <c r="N17" s="66">
        <v>0</v>
      </c>
      <c r="O17" s="66">
        <v>0</v>
      </c>
      <c r="P17" s="141">
        <f t="shared" ref="P17:P34" si="0">I17-M17</f>
        <v>783275.6</v>
      </c>
      <c r="Q17" s="109">
        <v>1500</v>
      </c>
      <c r="R17" s="68">
        <v>2000</v>
      </c>
      <c r="S17" s="69"/>
      <c r="T17" s="89"/>
      <c r="U17" s="70">
        <v>0</v>
      </c>
    </row>
    <row r="18" spans="1:22" ht="58.5" customHeight="1">
      <c r="A18" s="171" t="s">
        <v>51</v>
      </c>
      <c r="B18" s="172" t="s">
        <v>77</v>
      </c>
      <c r="C18" s="173" t="s">
        <v>78</v>
      </c>
      <c r="D18" s="188" t="s">
        <v>44</v>
      </c>
      <c r="E18" s="112" t="s">
        <v>64</v>
      </c>
      <c r="F18" s="96"/>
      <c r="G18" s="178">
        <v>35105</v>
      </c>
      <c r="H18" s="183" t="s">
        <v>110</v>
      </c>
      <c r="I18" s="45">
        <v>749380.91</v>
      </c>
      <c r="J18" s="46">
        <v>749380.91</v>
      </c>
      <c r="K18" s="46">
        <v>0</v>
      </c>
      <c r="L18" s="47">
        <v>0</v>
      </c>
      <c r="M18" s="45">
        <v>0</v>
      </c>
      <c r="N18" s="46">
        <v>0</v>
      </c>
      <c r="O18" s="46">
        <v>0</v>
      </c>
      <c r="P18" s="115">
        <f t="shared" si="0"/>
        <v>749380.91</v>
      </c>
      <c r="Q18" s="110">
        <v>202</v>
      </c>
      <c r="R18" s="60">
        <v>302</v>
      </c>
      <c r="S18" s="48" t="s">
        <v>91</v>
      </c>
      <c r="T18" s="161">
        <v>1143.8499999999999</v>
      </c>
      <c r="U18" s="49">
        <v>0</v>
      </c>
    </row>
    <row r="19" spans="1:22" ht="48" customHeight="1">
      <c r="A19" s="168" t="s">
        <v>51</v>
      </c>
      <c r="B19" s="169" t="s">
        <v>77</v>
      </c>
      <c r="C19" s="170" t="s">
        <v>78</v>
      </c>
      <c r="D19" s="187" t="s">
        <v>45</v>
      </c>
      <c r="E19" s="155" t="s">
        <v>64</v>
      </c>
      <c r="F19" s="97"/>
      <c r="G19" s="177">
        <v>48213</v>
      </c>
      <c r="H19" s="183" t="s">
        <v>94</v>
      </c>
      <c r="I19" s="65">
        <v>363176.26</v>
      </c>
      <c r="J19" s="66">
        <v>363176.26</v>
      </c>
      <c r="K19" s="66">
        <v>0</v>
      </c>
      <c r="L19" s="67">
        <v>0</v>
      </c>
      <c r="M19" s="65">
        <v>0</v>
      </c>
      <c r="N19" s="66">
        <v>0</v>
      </c>
      <c r="O19" s="66">
        <v>0</v>
      </c>
      <c r="P19" s="141">
        <f t="shared" si="0"/>
        <v>363176.26</v>
      </c>
      <c r="Q19" s="109">
        <v>152</v>
      </c>
      <c r="R19" s="68">
        <v>228</v>
      </c>
      <c r="S19" s="69" t="s">
        <v>91</v>
      </c>
      <c r="T19" s="162">
        <v>903.52</v>
      </c>
      <c r="U19" s="70">
        <v>0</v>
      </c>
    </row>
    <row r="20" spans="1:22" ht="40.5" customHeight="1">
      <c r="A20" s="171" t="s">
        <v>51</v>
      </c>
      <c r="B20" s="167" t="s">
        <v>77</v>
      </c>
      <c r="C20" s="164" t="s">
        <v>78</v>
      </c>
      <c r="D20" s="186" t="s">
        <v>52</v>
      </c>
      <c r="E20" s="112" t="s">
        <v>64</v>
      </c>
      <c r="F20" s="98"/>
      <c r="G20" s="176">
        <v>48394</v>
      </c>
      <c r="H20" s="183" t="s">
        <v>95</v>
      </c>
      <c r="I20" s="51">
        <v>607216.91</v>
      </c>
      <c r="J20" s="50">
        <v>607216.91</v>
      </c>
      <c r="K20" s="50">
        <v>0</v>
      </c>
      <c r="L20" s="62">
        <v>0</v>
      </c>
      <c r="M20" s="51">
        <v>0</v>
      </c>
      <c r="N20" s="50">
        <v>0</v>
      </c>
      <c r="O20" s="50">
        <v>0</v>
      </c>
      <c r="P20" s="116">
        <f t="shared" si="0"/>
        <v>607216.91</v>
      </c>
      <c r="Q20" s="111">
        <v>184</v>
      </c>
      <c r="R20" s="60">
        <v>276</v>
      </c>
      <c r="S20" s="63" t="s">
        <v>91</v>
      </c>
      <c r="T20" s="163">
        <v>755.09</v>
      </c>
      <c r="U20" s="64">
        <v>0</v>
      </c>
    </row>
    <row r="21" spans="1:22" ht="68.25" customHeight="1">
      <c r="A21" s="168" t="s">
        <v>51</v>
      </c>
      <c r="B21" s="169" t="s">
        <v>77</v>
      </c>
      <c r="C21" s="170" t="s">
        <v>78</v>
      </c>
      <c r="D21" s="187" t="s">
        <v>53</v>
      </c>
      <c r="E21" s="87" t="s">
        <v>65</v>
      </c>
      <c r="F21" s="97"/>
      <c r="G21" s="177">
        <v>48430</v>
      </c>
      <c r="H21" s="192" t="s">
        <v>112</v>
      </c>
      <c r="I21" s="65">
        <v>589275</v>
      </c>
      <c r="J21" s="66">
        <v>589275</v>
      </c>
      <c r="K21" s="66">
        <v>0</v>
      </c>
      <c r="L21" s="67">
        <v>0</v>
      </c>
      <c r="M21" s="65">
        <v>0</v>
      </c>
      <c r="N21" s="66">
        <v>0</v>
      </c>
      <c r="O21" s="66">
        <v>0</v>
      </c>
      <c r="P21" s="141">
        <f t="shared" si="0"/>
        <v>589275</v>
      </c>
      <c r="Q21" s="109">
        <v>96</v>
      </c>
      <c r="R21" s="68">
        <v>144</v>
      </c>
      <c r="S21" s="69" t="s">
        <v>91</v>
      </c>
      <c r="T21" s="162">
        <v>312</v>
      </c>
      <c r="U21" s="70">
        <v>0</v>
      </c>
    </row>
    <row r="22" spans="1:22" ht="66" customHeight="1">
      <c r="A22" s="171" t="s">
        <v>51</v>
      </c>
      <c r="B22" s="167" t="s">
        <v>77</v>
      </c>
      <c r="C22" s="164" t="s">
        <v>78</v>
      </c>
      <c r="D22" s="186" t="s">
        <v>54</v>
      </c>
      <c r="E22" s="88" t="s">
        <v>65</v>
      </c>
      <c r="F22" s="98"/>
      <c r="G22" s="176">
        <v>48499</v>
      </c>
      <c r="H22" s="192" t="s">
        <v>113</v>
      </c>
      <c r="I22" s="51">
        <v>361462.5</v>
      </c>
      <c r="J22" s="50">
        <v>361462.5</v>
      </c>
      <c r="K22" s="50">
        <v>0</v>
      </c>
      <c r="L22" s="62">
        <v>0</v>
      </c>
      <c r="M22" s="51">
        <v>0</v>
      </c>
      <c r="N22" s="50">
        <v>0</v>
      </c>
      <c r="O22" s="50">
        <v>0</v>
      </c>
      <c r="P22" s="116">
        <f t="shared" si="0"/>
        <v>361462.5</v>
      </c>
      <c r="Q22" s="111">
        <v>96</v>
      </c>
      <c r="R22" s="60">
        <v>144</v>
      </c>
      <c r="S22" s="63" t="s">
        <v>91</v>
      </c>
      <c r="T22" s="163">
        <v>255</v>
      </c>
      <c r="U22" s="64">
        <v>0</v>
      </c>
    </row>
    <row r="23" spans="1:22" ht="42" customHeight="1">
      <c r="A23" s="168" t="s">
        <v>51</v>
      </c>
      <c r="B23" s="169" t="s">
        <v>77</v>
      </c>
      <c r="C23" s="170" t="s">
        <v>78</v>
      </c>
      <c r="D23" s="187" t="s">
        <v>55</v>
      </c>
      <c r="E23" s="87" t="s">
        <v>65</v>
      </c>
      <c r="F23" s="97"/>
      <c r="G23" s="177">
        <v>48628</v>
      </c>
      <c r="H23" s="184" t="s">
        <v>93</v>
      </c>
      <c r="I23" s="65">
        <v>451068.75</v>
      </c>
      <c r="J23" s="66">
        <v>451068.75</v>
      </c>
      <c r="K23" s="66">
        <v>0</v>
      </c>
      <c r="L23" s="67">
        <v>0</v>
      </c>
      <c r="M23" s="65">
        <v>0</v>
      </c>
      <c r="N23" s="66">
        <v>0</v>
      </c>
      <c r="O23" s="66">
        <v>0</v>
      </c>
      <c r="P23" s="141">
        <f>I23-M23</f>
        <v>451068.75</v>
      </c>
      <c r="Q23" s="109">
        <v>96</v>
      </c>
      <c r="R23" s="68">
        <v>144</v>
      </c>
      <c r="S23" s="69" t="s">
        <v>91</v>
      </c>
      <c r="T23" s="162">
        <v>204</v>
      </c>
      <c r="U23" s="70">
        <v>0</v>
      </c>
    </row>
    <row r="24" spans="1:22" ht="39" customHeight="1">
      <c r="A24" s="166" t="s">
        <v>51</v>
      </c>
      <c r="B24" s="167" t="s">
        <v>77</v>
      </c>
      <c r="C24" s="164" t="s">
        <v>78</v>
      </c>
      <c r="D24" s="186" t="s">
        <v>56</v>
      </c>
      <c r="E24" s="88" t="s">
        <v>65</v>
      </c>
      <c r="F24" s="98"/>
      <c r="G24" s="176">
        <v>50638</v>
      </c>
      <c r="H24" s="183" t="s">
        <v>96</v>
      </c>
      <c r="I24" s="51">
        <v>180731.25</v>
      </c>
      <c r="J24" s="50">
        <v>180731.25</v>
      </c>
      <c r="K24" s="50">
        <v>0</v>
      </c>
      <c r="L24" s="62">
        <v>0</v>
      </c>
      <c r="M24" s="51">
        <v>0</v>
      </c>
      <c r="N24" s="50">
        <v>0</v>
      </c>
      <c r="O24" s="50">
        <v>0</v>
      </c>
      <c r="P24" s="116">
        <f t="shared" si="0"/>
        <v>180731.25</v>
      </c>
      <c r="Q24" s="111">
        <v>96</v>
      </c>
      <c r="R24" s="60">
        <v>144</v>
      </c>
      <c r="S24" s="63" t="s">
        <v>91</v>
      </c>
      <c r="T24" s="163">
        <v>108</v>
      </c>
      <c r="U24" s="64">
        <v>0</v>
      </c>
    </row>
    <row r="25" spans="1:22" ht="66.75" customHeight="1">
      <c r="A25" s="168" t="s">
        <v>51</v>
      </c>
      <c r="B25" s="169" t="s">
        <v>77</v>
      </c>
      <c r="C25" s="170" t="s">
        <v>78</v>
      </c>
      <c r="D25" s="187" t="s">
        <v>57</v>
      </c>
      <c r="E25" s="87" t="s">
        <v>65</v>
      </c>
      <c r="F25" s="97"/>
      <c r="G25" s="177">
        <v>49561</v>
      </c>
      <c r="H25" s="192" t="s">
        <v>114</v>
      </c>
      <c r="I25" s="65">
        <v>220612.5</v>
      </c>
      <c r="J25" s="66">
        <v>220612.5</v>
      </c>
      <c r="K25" s="66">
        <v>0</v>
      </c>
      <c r="L25" s="67">
        <v>0</v>
      </c>
      <c r="M25" s="65">
        <v>0</v>
      </c>
      <c r="N25" s="66">
        <v>0</v>
      </c>
      <c r="O25" s="66">
        <v>0</v>
      </c>
      <c r="P25" s="141">
        <f t="shared" si="0"/>
        <v>220612.5</v>
      </c>
      <c r="Q25" s="109">
        <v>96</v>
      </c>
      <c r="R25" s="68">
        <v>144</v>
      </c>
      <c r="S25" s="69" t="s">
        <v>91</v>
      </c>
      <c r="T25" s="162">
        <v>88</v>
      </c>
      <c r="U25" s="70">
        <v>0</v>
      </c>
    </row>
    <row r="26" spans="1:22" ht="40.5" customHeight="1">
      <c r="A26" s="166" t="s">
        <v>51</v>
      </c>
      <c r="B26" s="167" t="s">
        <v>77</v>
      </c>
      <c r="C26" s="164" t="s">
        <v>78</v>
      </c>
      <c r="D26" s="186" t="s">
        <v>66</v>
      </c>
      <c r="E26" s="88" t="s">
        <v>79</v>
      </c>
      <c r="F26" s="98"/>
      <c r="G26" s="176">
        <v>49573</v>
      </c>
      <c r="H26" s="183" t="s">
        <v>97</v>
      </c>
      <c r="I26" s="51">
        <v>1012150.53</v>
      </c>
      <c r="J26" s="50">
        <v>1012150.53</v>
      </c>
      <c r="K26" s="50">
        <v>0</v>
      </c>
      <c r="L26" s="62">
        <v>0</v>
      </c>
      <c r="M26" s="51">
        <v>0</v>
      </c>
      <c r="N26" s="50">
        <v>0</v>
      </c>
      <c r="O26" s="50">
        <v>0</v>
      </c>
      <c r="P26" s="116">
        <f t="shared" si="0"/>
        <v>1012150.53</v>
      </c>
      <c r="Q26" s="111">
        <v>3000</v>
      </c>
      <c r="R26" s="60">
        <v>2000</v>
      </c>
      <c r="S26" s="63" t="s">
        <v>92</v>
      </c>
      <c r="T26" s="163">
        <v>88</v>
      </c>
      <c r="U26" s="64">
        <v>0</v>
      </c>
    </row>
    <row r="27" spans="1:22" ht="43.5" customHeight="1">
      <c r="A27" s="168" t="s">
        <v>51</v>
      </c>
      <c r="B27" s="169" t="s">
        <v>77</v>
      </c>
      <c r="C27" s="170" t="s">
        <v>78</v>
      </c>
      <c r="D27" s="187" t="s">
        <v>67</v>
      </c>
      <c r="E27" s="87" t="s">
        <v>64</v>
      </c>
      <c r="F27" s="97"/>
      <c r="G27" s="177">
        <v>49579</v>
      </c>
      <c r="H27" s="183" t="s">
        <v>106</v>
      </c>
      <c r="I27" s="65">
        <v>797375.84</v>
      </c>
      <c r="J27" s="66">
        <v>797375.84</v>
      </c>
      <c r="K27" s="66">
        <v>0</v>
      </c>
      <c r="L27" s="67">
        <v>0</v>
      </c>
      <c r="M27" s="65">
        <v>0</v>
      </c>
      <c r="N27" s="66">
        <v>0</v>
      </c>
      <c r="O27" s="66">
        <v>0</v>
      </c>
      <c r="P27" s="141">
        <f t="shared" si="0"/>
        <v>797375.84</v>
      </c>
      <c r="Q27" s="109">
        <v>72</v>
      </c>
      <c r="R27" s="68">
        <v>108</v>
      </c>
      <c r="S27" s="69" t="s">
        <v>91</v>
      </c>
      <c r="T27" s="162">
        <v>1326.98</v>
      </c>
      <c r="U27" s="70">
        <v>0</v>
      </c>
    </row>
    <row r="28" spans="1:22" ht="68.25" customHeight="1">
      <c r="A28" s="166" t="s">
        <v>51</v>
      </c>
      <c r="B28" s="167" t="s">
        <v>77</v>
      </c>
      <c r="C28" s="164" t="s">
        <v>78</v>
      </c>
      <c r="D28" s="186" t="s">
        <v>68</v>
      </c>
      <c r="E28" s="88" t="s">
        <v>64</v>
      </c>
      <c r="F28" s="98"/>
      <c r="G28" s="176">
        <v>49592</v>
      </c>
      <c r="H28" s="192" t="s">
        <v>115</v>
      </c>
      <c r="I28" s="51">
        <v>454327.25</v>
      </c>
      <c r="J28" s="50">
        <v>454327.25</v>
      </c>
      <c r="K28" s="50">
        <v>0</v>
      </c>
      <c r="L28" s="62">
        <v>0</v>
      </c>
      <c r="M28" s="51">
        <v>0</v>
      </c>
      <c r="N28" s="50">
        <v>0</v>
      </c>
      <c r="O28" s="50">
        <v>0</v>
      </c>
      <c r="P28" s="116">
        <f t="shared" si="0"/>
        <v>454327.25</v>
      </c>
      <c r="Q28" s="111">
        <v>88</v>
      </c>
      <c r="R28" s="60">
        <v>132</v>
      </c>
      <c r="S28" s="63" t="s">
        <v>91</v>
      </c>
      <c r="T28" s="163">
        <v>517.52</v>
      </c>
      <c r="U28" s="64">
        <v>0</v>
      </c>
    </row>
    <row r="29" spans="1:22" ht="35.25" customHeight="1">
      <c r="A29" s="168" t="s">
        <v>51</v>
      </c>
      <c r="B29" s="169" t="s">
        <v>77</v>
      </c>
      <c r="C29" s="170" t="s">
        <v>78</v>
      </c>
      <c r="D29" s="187" t="s">
        <v>69</v>
      </c>
      <c r="E29" s="87" t="s">
        <v>50</v>
      </c>
      <c r="F29" s="97"/>
      <c r="G29" s="177">
        <v>49751</v>
      </c>
      <c r="H29" s="183" t="s">
        <v>98</v>
      </c>
      <c r="I29" s="65">
        <v>375000</v>
      </c>
      <c r="J29" s="66">
        <v>375000</v>
      </c>
      <c r="K29" s="66">
        <v>0</v>
      </c>
      <c r="L29" s="67">
        <v>0</v>
      </c>
      <c r="M29" s="65">
        <v>0</v>
      </c>
      <c r="N29" s="66">
        <v>0</v>
      </c>
      <c r="O29" s="66">
        <v>0</v>
      </c>
      <c r="P29" s="141">
        <f t="shared" si="0"/>
        <v>375000</v>
      </c>
      <c r="Q29" s="109">
        <v>112</v>
      </c>
      <c r="R29" s="68">
        <v>168</v>
      </c>
      <c r="S29" s="69" t="s">
        <v>100</v>
      </c>
      <c r="T29" s="89">
        <v>50</v>
      </c>
      <c r="U29" s="70">
        <v>0</v>
      </c>
    </row>
    <row r="30" spans="1:22" ht="35.25" customHeight="1">
      <c r="A30" s="166" t="s">
        <v>51</v>
      </c>
      <c r="B30" s="167" t="s">
        <v>77</v>
      </c>
      <c r="C30" s="164" t="s">
        <v>78</v>
      </c>
      <c r="D30" s="186" t="s">
        <v>74</v>
      </c>
      <c r="E30" s="87" t="s">
        <v>50</v>
      </c>
      <c r="F30" s="98"/>
      <c r="G30" s="176">
        <v>49769</v>
      </c>
      <c r="H30" s="183" t="s">
        <v>102</v>
      </c>
      <c r="I30" s="51">
        <v>350000</v>
      </c>
      <c r="J30" s="50">
        <v>350000</v>
      </c>
      <c r="K30" s="50">
        <v>0</v>
      </c>
      <c r="L30" s="62">
        <v>0</v>
      </c>
      <c r="M30" s="51">
        <v>0</v>
      </c>
      <c r="N30" s="50">
        <v>0</v>
      </c>
      <c r="O30" s="50">
        <v>0</v>
      </c>
      <c r="P30" s="116">
        <f t="shared" si="0"/>
        <v>350000</v>
      </c>
      <c r="Q30" s="111">
        <v>112</v>
      </c>
      <c r="R30" s="60">
        <v>168</v>
      </c>
      <c r="S30" s="63" t="s">
        <v>100</v>
      </c>
      <c r="T30" s="91">
        <v>50</v>
      </c>
      <c r="U30" s="64">
        <v>0</v>
      </c>
    </row>
    <row r="31" spans="1:22" ht="41.25" customHeight="1">
      <c r="A31" s="168" t="s">
        <v>51</v>
      </c>
      <c r="B31" s="169" t="s">
        <v>77</v>
      </c>
      <c r="C31" s="170" t="s">
        <v>78</v>
      </c>
      <c r="D31" s="187" t="s">
        <v>75</v>
      </c>
      <c r="E31" s="87" t="s">
        <v>80</v>
      </c>
      <c r="F31" s="137"/>
      <c r="G31" s="179">
        <v>49836</v>
      </c>
      <c r="H31" s="184" t="s">
        <v>99</v>
      </c>
      <c r="I31" s="65">
        <v>425237.6</v>
      </c>
      <c r="J31" s="66">
        <v>425237.6</v>
      </c>
      <c r="K31" s="66">
        <v>0</v>
      </c>
      <c r="L31" s="67">
        <v>0</v>
      </c>
      <c r="M31" s="65">
        <v>0</v>
      </c>
      <c r="N31" s="66">
        <v>0</v>
      </c>
      <c r="O31" s="66">
        <v>0</v>
      </c>
      <c r="P31" s="141">
        <f t="shared" si="0"/>
        <v>425237.6</v>
      </c>
      <c r="Q31" s="109">
        <v>300</v>
      </c>
      <c r="R31" s="68">
        <v>250</v>
      </c>
      <c r="S31" s="69"/>
      <c r="T31" s="89"/>
      <c r="U31" s="70">
        <v>0</v>
      </c>
      <c r="V31" s="140"/>
    </row>
    <row r="32" spans="1:22" ht="36.75" customHeight="1">
      <c r="A32" s="166" t="s">
        <v>51</v>
      </c>
      <c r="B32" s="167" t="s">
        <v>77</v>
      </c>
      <c r="C32" s="164" t="s">
        <v>78</v>
      </c>
      <c r="D32" s="186" t="s">
        <v>76</v>
      </c>
      <c r="E32" s="88" t="s">
        <v>70</v>
      </c>
      <c r="F32" s="130"/>
      <c r="G32" s="176">
        <v>49871</v>
      </c>
      <c r="H32" s="131" t="s">
        <v>103</v>
      </c>
      <c r="I32" s="51">
        <v>304016.46999999997</v>
      </c>
      <c r="J32" s="50">
        <v>304016.46999999997</v>
      </c>
      <c r="K32" s="50">
        <v>0</v>
      </c>
      <c r="L32" s="62">
        <v>0</v>
      </c>
      <c r="M32" s="51">
        <v>0</v>
      </c>
      <c r="N32" s="50">
        <v>0</v>
      </c>
      <c r="O32" s="50">
        <v>0</v>
      </c>
      <c r="P32" s="116">
        <f t="shared" si="0"/>
        <v>304016.46999999997</v>
      </c>
      <c r="Q32" s="111">
        <v>150</v>
      </c>
      <c r="R32" s="60">
        <v>250</v>
      </c>
      <c r="S32" s="63" t="s">
        <v>108</v>
      </c>
      <c r="T32" s="91">
        <v>3</v>
      </c>
      <c r="U32" s="64">
        <v>0</v>
      </c>
      <c r="V32" s="140"/>
    </row>
    <row r="33" spans="1:22" ht="36" customHeight="1">
      <c r="A33" s="168" t="s">
        <v>51</v>
      </c>
      <c r="B33" s="169" t="s">
        <v>77</v>
      </c>
      <c r="C33" s="170" t="s">
        <v>78</v>
      </c>
      <c r="D33" s="187" t="s">
        <v>105</v>
      </c>
      <c r="E33" s="87" t="s">
        <v>101</v>
      </c>
      <c r="F33" s="137"/>
      <c r="G33" s="177"/>
      <c r="H33" s="182" t="s">
        <v>89</v>
      </c>
      <c r="I33" s="65">
        <v>224113.62</v>
      </c>
      <c r="J33" s="66">
        <v>224113.62</v>
      </c>
      <c r="K33" s="66">
        <v>0</v>
      </c>
      <c r="L33" s="67">
        <v>0</v>
      </c>
      <c r="M33" s="65">
        <v>0</v>
      </c>
      <c r="N33" s="66">
        <v>0</v>
      </c>
      <c r="O33" s="66">
        <v>0</v>
      </c>
      <c r="P33" s="141">
        <f t="shared" si="0"/>
        <v>224113.62</v>
      </c>
      <c r="Q33" s="109">
        <v>330</v>
      </c>
      <c r="R33" s="68">
        <v>220</v>
      </c>
      <c r="S33" s="69" t="s">
        <v>108</v>
      </c>
      <c r="T33" s="89">
        <v>1</v>
      </c>
      <c r="U33" s="70">
        <v>0</v>
      </c>
      <c r="V33" s="140"/>
    </row>
    <row r="34" spans="1:22" ht="35.25" customHeight="1">
      <c r="A34" s="92"/>
      <c r="B34" s="61"/>
      <c r="C34" s="74"/>
      <c r="D34" s="61"/>
      <c r="E34" s="90"/>
      <c r="F34" s="130"/>
      <c r="G34" s="176"/>
      <c r="H34" s="131"/>
      <c r="I34" s="51">
        <v>0</v>
      </c>
      <c r="J34" s="50">
        <v>0</v>
      </c>
      <c r="K34" s="50">
        <v>0</v>
      </c>
      <c r="L34" s="62">
        <v>0</v>
      </c>
      <c r="M34" s="51">
        <v>0</v>
      </c>
      <c r="N34" s="50">
        <v>0</v>
      </c>
      <c r="O34" s="50">
        <v>0</v>
      </c>
      <c r="P34" s="116">
        <f t="shared" si="0"/>
        <v>0</v>
      </c>
      <c r="Q34" s="111"/>
      <c r="R34" s="60"/>
      <c r="S34" s="63"/>
      <c r="T34" s="91"/>
      <c r="U34" s="64"/>
      <c r="V34" s="140"/>
    </row>
    <row r="35" spans="1:22" ht="12" thickBot="1">
      <c r="A35" s="75"/>
      <c r="B35" s="76"/>
      <c r="C35" s="77"/>
      <c r="D35" s="78"/>
      <c r="E35" s="79"/>
      <c r="F35" s="99"/>
      <c r="G35" s="180"/>
      <c r="H35" s="80"/>
      <c r="I35" s="81">
        <f t="shared" ref="I35:P35" si="1">SUM(I15:I34)</f>
        <v>11205681</v>
      </c>
      <c r="J35" s="82">
        <f t="shared" si="1"/>
        <v>11205681</v>
      </c>
      <c r="K35" s="82">
        <f t="shared" si="1"/>
        <v>0</v>
      </c>
      <c r="L35" s="83">
        <f t="shared" si="1"/>
        <v>0</v>
      </c>
      <c r="M35" s="81">
        <f t="shared" si="1"/>
        <v>0</v>
      </c>
      <c r="N35" s="82">
        <f t="shared" si="1"/>
        <v>0</v>
      </c>
      <c r="O35" s="82">
        <f t="shared" si="1"/>
        <v>0</v>
      </c>
      <c r="P35" s="83">
        <f t="shared" si="1"/>
        <v>11205681</v>
      </c>
      <c r="Q35" s="132"/>
      <c r="R35" s="84"/>
      <c r="S35" s="76"/>
      <c r="T35" s="85"/>
      <c r="U35" s="86"/>
    </row>
    <row r="36" spans="1:22">
      <c r="A36" s="52"/>
      <c r="B36" s="52"/>
      <c r="C36" s="52"/>
      <c r="D36" s="52"/>
      <c r="E36" s="52"/>
      <c r="F36" s="54"/>
      <c r="G36" s="52"/>
      <c r="H36" s="53"/>
      <c r="I36" s="123">
        <f>I35</f>
        <v>11205681</v>
      </c>
      <c r="J36" s="124">
        <f>J35</f>
        <v>11205681</v>
      </c>
      <c r="K36" s="125">
        <f>K35</f>
        <v>0</v>
      </c>
      <c r="L36" s="117">
        <v>0</v>
      </c>
      <c r="M36" s="123">
        <f>M35</f>
        <v>0</v>
      </c>
      <c r="N36" s="124">
        <v>0</v>
      </c>
      <c r="O36" s="125">
        <v>0</v>
      </c>
      <c r="P36" s="117">
        <f>P35</f>
        <v>11205681</v>
      </c>
      <c r="Q36" s="101"/>
      <c r="R36" s="54"/>
      <c r="S36" s="52"/>
      <c r="T36" s="55"/>
      <c r="U36" s="52"/>
    </row>
    <row r="37" spans="1:22">
      <c r="A37" s="52"/>
      <c r="B37" s="52"/>
      <c r="C37" s="52"/>
      <c r="D37" s="52"/>
      <c r="E37" s="52"/>
      <c r="F37" s="54"/>
      <c r="G37" s="52"/>
      <c r="H37" s="53"/>
      <c r="I37" s="126">
        <f>I35</f>
        <v>11205681</v>
      </c>
      <c r="J37" s="127">
        <f>J35</f>
        <v>11205681</v>
      </c>
      <c r="K37" s="127">
        <f>K35</f>
        <v>0</v>
      </c>
      <c r="L37" s="118">
        <v>0</v>
      </c>
      <c r="M37" s="126">
        <f>M35</f>
        <v>0</v>
      </c>
      <c r="N37" s="127">
        <v>0</v>
      </c>
      <c r="O37" s="127">
        <v>0</v>
      </c>
      <c r="P37" s="118">
        <f>P36</f>
        <v>11205681</v>
      </c>
      <c r="Q37" s="102"/>
      <c r="R37" s="54"/>
      <c r="S37" s="52"/>
      <c r="T37" s="54"/>
      <c r="U37" s="52"/>
    </row>
    <row r="38" spans="1:22" ht="12" thickBot="1">
      <c r="A38" s="52"/>
      <c r="B38" s="52"/>
      <c r="C38" s="52"/>
      <c r="D38" s="52"/>
      <c r="E38" s="136"/>
      <c r="F38" s="136"/>
      <c r="G38" s="136"/>
      <c r="H38" s="53"/>
      <c r="I38" s="128">
        <f>I35</f>
        <v>11205681</v>
      </c>
      <c r="J38" s="129">
        <f>J35</f>
        <v>11205681</v>
      </c>
      <c r="K38" s="129">
        <f>K35</f>
        <v>0</v>
      </c>
      <c r="L38" s="119">
        <v>0</v>
      </c>
      <c r="M38" s="128">
        <f>M35</f>
        <v>0</v>
      </c>
      <c r="N38" s="129">
        <v>0</v>
      </c>
      <c r="O38" s="129">
        <v>0</v>
      </c>
      <c r="P38" s="119">
        <f>P36</f>
        <v>11205681</v>
      </c>
      <c r="Q38" s="101"/>
      <c r="R38" s="54"/>
      <c r="S38" s="52"/>
      <c r="T38" s="54"/>
      <c r="U38" s="52"/>
    </row>
    <row r="39" spans="1:22">
      <c r="A39" s="52"/>
      <c r="B39" s="52"/>
      <c r="C39" s="52"/>
      <c r="D39" s="52"/>
      <c r="E39" s="136"/>
      <c r="F39" s="136"/>
      <c r="G39" s="136"/>
      <c r="H39" s="53"/>
      <c r="I39" s="135"/>
      <c r="J39" s="135"/>
      <c r="K39" s="135"/>
      <c r="L39" s="135"/>
      <c r="M39" s="135"/>
      <c r="N39" s="135"/>
      <c r="O39" s="135"/>
      <c r="P39" s="135"/>
      <c r="Q39" s="101"/>
      <c r="R39" s="54"/>
      <c r="S39" s="52"/>
      <c r="T39" s="54"/>
      <c r="U39" s="52"/>
    </row>
    <row r="40" spans="1:22">
      <c r="A40" s="52"/>
      <c r="B40" s="52"/>
      <c r="C40" s="52"/>
      <c r="D40" s="52"/>
      <c r="E40" s="136"/>
      <c r="F40" s="136"/>
      <c r="G40" s="136"/>
      <c r="H40" s="53"/>
      <c r="I40" s="135"/>
      <c r="J40" s="135"/>
      <c r="K40" s="135"/>
      <c r="L40" s="135"/>
      <c r="M40" s="135"/>
      <c r="N40" s="135"/>
      <c r="O40" s="135"/>
      <c r="P40" s="135"/>
      <c r="Q40" s="101"/>
      <c r="R40" s="54"/>
      <c r="S40" s="52"/>
      <c r="T40" s="54"/>
      <c r="U40" s="52"/>
    </row>
    <row r="41" spans="1:22">
      <c r="A41" s="52"/>
      <c r="B41" s="52"/>
      <c r="C41" s="52"/>
      <c r="D41" s="52"/>
      <c r="E41" s="136"/>
      <c r="F41" s="136"/>
      <c r="G41" s="136"/>
      <c r="H41" s="53"/>
      <c r="I41" s="135"/>
      <c r="J41" s="135"/>
      <c r="K41" s="135"/>
      <c r="L41" s="135"/>
      <c r="M41" s="135"/>
      <c r="N41" s="135"/>
      <c r="O41" s="135"/>
      <c r="P41" s="135"/>
      <c r="Q41" s="101"/>
      <c r="R41" s="54"/>
      <c r="S41" s="52"/>
      <c r="T41" s="54"/>
      <c r="U41" s="52"/>
    </row>
    <row r="42" spans="1:22">
      <c r="A42" s="52"/>
      <c r="B42" s="52"/>
      <c r="C42" s="52"/>
      <c r="D42" s="52"/>
      <c r="E42" s="136"/>
      <c r="F42" s="136"/>
      <c r="G42" s="136"/>
      <c r="H42" s="53"/>
      <c r="I42" s="135"/>
      <c r="J42" s="135"/>
      <c r="K42" s="135"/>
      <c r="L42" s="135"/>
      <c r="M42" s="135"/>
      <c r="N42" s="135"/>
      <c r="O42" s="135"/>
      <c r="P42" s="135"/>
      <c r="Q42" s="101"/>
      <c r="R42" s="54"/>
      <c r="S42" s="52"/>
      <c r="T42" s="54"/>
      <c r="U42" s="52"/>
    </row>
    <row r="43" spans="1:22">
      <c r="A43" s="52"/>
      <c r="B43" s="52"/>
      <c r="C43" s="52"/>
      <c r="D43" s="52"/>
      <c r="E43" s="136"/>
      <c r="F43" s="136"/>
      <c r="G43" s="136"/>
      <c r="H43" s="53"/>
      <c r="I43" s="135"/>
      <c r="J43" s="135"/>
      <c r="K43" s="135"/>
      <c r="L43" s="135"/>
      <c r="M43" s="135"/>
      <c r="N43" s="135"/>
      <c r="O43" s="135"/>
      <c r="P43" s="135"/>
      <c r="Q43" s="101"/>
      <c r="R43" s="54"/>
      <c r="S43" s="52"/>
      <c r="T43" s="54"/>
      <c r="U43" s="52"/>
    </row>
    <row r="44" spans="1:22">
      <c r="E44" s="120"/>
      <c r="F44" s="121"/>
      <c r="G44" s="122"/>
      <c r="J44" s="56"/>
      <c r="R44" s="2"/>
    </row>
    <row r="45" spans="1:22" ht="12">
      <c r="A45" s="237" t="s">
        <v>60</v>
      </c>
      <c r="B45" s="237"/>
      <c r="C45" s="237"/>
      <c r="D45" s="57"/>
      <c r="E45" s="120"/>
      <c r="F45" s="121"/>
      <c r="G45" s="122"/>
      <c r="H45" s="57"/>
      <c r="I45" s="58"/>
      <c r="J45" s="58"/>
      <c r="K45" s="237" t="s">
        <v>73</v>
      </c>
      <c r="L45" s="237"/>
      <c r="M45" s="237"/>
      <c r="N45" s="237"/>
      <c r="O45" s="237"/>
      <c r="P45" s="238" t="s">
        <v>62</v>
      </c>
      <c r="Q45" s="238"/>
      <c r="R45" s="238"/>
      <c r="S45" s="238"/>
      <c r="T45" s="238"/>
      <c r="U45" s="238"/>
    </row>
    <row r="46" spans="1:22">
      <c r="A46" s="226" t="s">
        <v>61</v>
      </c>
      <c r="B46" s="226"/>
      <c r="C46" s="226"/>
      <c r="E46" s="120"/>
      <c r="F46" s="121"/>
      <c r="G46" s="122"/>
      <c r="I46" s="15"/>
      <c r="K46" s="227" t="s">
        <v>46</v>
      </c>
      <c r="L46" s="228"/>
      <c r="M46" s="228"/>
      <c r="N46" s="228"/>
      <c r="O46" s="228"/>
      <c r="R46" s="229" t="s">
        <v>47</v>
      </c>
      <c r="S46" s="229"/>
      <c r="T46" s="229"/>
      <c r="U46" s="59"/>
    </row>
  </sheetData>
  <mergeCells count="19">
    <mergeCell ref="A1:B1"/>
    <mergeCell ref="E2:T2"/>
    <mergeCell ref="E3:T3"/>
    <mergeCell ref="E4:T4"/>
    <mergeCell ref="T9:U9"/>
    <mergeCell ref="A46:C46"/>
    <mergeCell ref="K46:O46"/>
    <mergeCell ref="R46:T46"/>
    <mergeCell ref="M12:P12"/>
    <mergeCell ref="Q12:R12"/>
    <mergeCell ref="Q13:R13"/>
    <mergeCell ref="A45:C45"/>
    <mergeCell ref="K45:O45"/>
    <mergeCell ref="P45:U45"/>
    <mergeCell ref="A11:A13"/>
    <mergeCell ref="G11:G13"/>
    <mergeCell ref="Q11:R11"/>
    <mergeCell ref="B12:C12"/>
    <mergeCell ref="I12:L12"/>
  </mergeCells>
  <pageMargins left="0.25" right="0.25" top="0.37" bottom="0.34" header="0.3" footer="0.3"/>
  <pageSetup paperSize="3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Mayo18_2020</vt:lpstr>
      <vt:lpstr>05_Oct_2020</vt:lpstr>
    </vt:vector>
  </TitlesOfParts>
  <Company>H.ayuntamiento de zapotlan el grande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alma.garcia</dc:creator>
  <cp:lastModifiedBy>Moises Guitierrez Lascano</cp:lastModifiedBy>
  <cp:lastPrinted>2021-06-28T15:46:15Z</cp:lastPrinted>
  <dcterms:created xsi:type="dcterms:W3CDTF">2013-03-25T18:11:59Z</dcterms:created>
  <dcterms:modified xsi:type="dcterms:W3CDTF">2021-07-02T17:37:54Z</dcterms:modified>
</cp:coreProperties>
</file>